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50" windowWidth="20520" windowHeight="4110" activeTab="0"/>
  </bookViews>
  <sheets>
    <sheet name="RACEANAL" sheetId="1" r:id="rId1"/>
  </sheets>
  <definedNames>
    <definedName name="_xlnm._FilterDatabase" localSheetId="0" hidden="1">'RACEANAL'!$A$1:$AM$1</definedName>
    <definedName name="DATABASE">'RACEANAL'!$A$1:$AL$125</definedName>
    <definedName name="_xlnm.Print_Area" localSheetId="0">'RACEANAL'!$A$1:$N$88</definedName>
    <definedName name="_xlnm.Print_Titles" localSheetId="0">'RACEANAL'!$1:$1</definedName>
  </definedNames>
  <calcPr fullCalcOnLoad="1"/>
</workbook>
</file>

<file path=xl/sharedStrings.xml><?xml version="1.0" encoding="utf-8"?>
<sst xmlns="http://schemas.openxmlformats.org/spreadsheetml/2006/main" count="631" uniqueCount="273">
  <si>
    <t>SPN</t>
  </si>
  <si>
    <t>20m</t>
  </si>
  <si>
    <t>L</t>
  </si>
  <si>
    <t>Y</t>
  </si>
  <si>
    <t>ACK</t>
  </si>
  <si>
    <t>Ackworth</t>
  </si>
  <si>
    <t>½mar</t>
  </si>
  <si>
    <t>M</t>
  </si>
  <si>
    <t>HC1</t>
  </si>
  <si>
    <t>Handicap</t>
  </si>
  <si>
    <t>hcap</t>
  </si>
  <si>
    <t>H</t>
  </si>
  <si>
    <t>HOR</t>
  </si>
  <si>
    <t>Horsforth</t>
  </si>
  <si>
    <t>10k</t>
  </si>
  <si>
    <t>S</t>
  </si>
  <si>
    <t>TAD</t>
  </si>
  <si>
    <t>Tadcaster</t>
  </si>
  <si>
    <t>10m</t>
  </si>
  <si>
    <t>N</t>
  </si>
  <si>
    <t>OTL</t>
  </si>
  <si>
    <t>Otley</t>
  </si>
  <si>
    <t>HC2</t>
  </si>
  <si>
    <t>CAR</t>
  </si>
  <si>
    <t>Cardinal Heenan</t>
  </si>
  <si>
    <t>SHE</t>
  </si>
  <si>
    <t>Sheffield</t>
  </si>
  <si>
    <t>Mar</t>
  </si>
  <si>
    <t>BFD</t>
  </si>
  <si>
    <t>Bradford</t>
  </si>
  <si>
    <t>HA2</t>
  </si>
  <si>
    <t>Harrogate</t>
  </si>
  <si>
    <t>16m</t>
  </si>
  <si>
    <t>HC3</t>
  </si>
  <si>
    <t>KIR</t>
  </si>
  <si>
    <t>Kirkstall</t>
  </si>
  <si>
    <t>BF2</t>
  </si>
  <si>
    <t>Bradford ?</t>
  </si>
  <si>
    <t>??</t>
  </si>
  <si>
    <t>LDM</t>
  </si>
  <si>
    <t>Leeds</t>
  </si>
  <si>
    <t>mar</t>
  </si>
  <si>
    <t>LDH</t>
  </si>
  <si>
    <t>GUY</t>
  </si>
  <si>
    <t>Guy Fawkes</t>
  </si>
  <si>
    <t>ABB</t>
  </si>
  <si>
    <t>Abbey Dash</t>
  </si>
  <si>
    <t>RHY</t>
  </si>
  <si>
    <t>Roundhay</t>
  </si>
  <si>
    <t>5m</t>
  </si>
  <si>
    <t>YOR</t>
  </si>
  <si>
    <t>York Rowntree</t>
  </si>
  <si>
    <t>LON</t>
  </si>
  <si>
    <t>London</t>
  </si>
  <si>
    <t>PUD</t>
  </si>
  <si>
    <t>Pudsey</t>
  </si>
  <si>
    <t>HGT</t>
  </si>
  <si>
    <t>SEL</t>
  </si>
  <si>
    <t>Selby</t>
  </si>
  <si>
    <t>XC1</t>
  </si>
  <si>
    <t>Cross-country</t>
  </si>
  <si>
    <t>x-c</t>
  </si>
  <si>
    <t>X</t>
  </si>
  <si>
    <t>XC2</t>
  </si>
  <si>
    <t>JIM</t>
  </si>
  <si>
    <t>Jimmy's</t>
  </si>
  <si>
    <t>ECC</t>
  </si>
  <si>
    <t>Eccup</t>
  </si>
  <si>
    <t>XC3</t>
  </si>
  <si>
    <t>XC4</t>
  </si>
  <si>
    <t>THI</t>
  </si>
  <si>
    <t>Thirsk</t>
  </si>
  <si>
    <t>ROS</t>
  </si>
  <si>
    <t>Rossett</t>
  </si>
  <si>
    <t>5k</t>
  </si>
  <si>
    <t>DUM</t>
  </si>
  <si>
    <t>Dumfries</t>
  </si>
  <si>
    <t>HYD</t>
  </si>
  <si>
    <t>BUR</t>
  </si>
  <si>
    <t>Burnsall</t>
  </si>
  <si>
    <t>ROB</t>
  </si>
  <si>
    <t>Nottingham</t>
  </si>
  <si>
    <t>MAN</t>
  </si>
  <si>
    <t>Manchester</t>
  </si>
  <si>
    <t>YBM</t>
  </si>
  <si>
    <t>York B Monkey</t>
  </si>
  <si>
    <t>SNK</t>
  </si>
  <si>
    <t>Snake Lane</t>
  </si>
  <si>
    <t>SL1</t>
  </si>
  <si>
    <t>South Leeds</t>
  </si>
  <si>
    <t>WKF</t>
  </si>
  <si>
    <t>Wakefield</t>
  </si>
  <si>
    <t>SL2</t>
  </si>
  <si>
    <t>WIG</t>
  </si>
  <si>
    <t>Wigginton</t>
  </si>
  <si>
    <t>MAS</t>
  </si>
  <si>
    <t>Masham</t>
  </si>
  <si>
    <t>HOL</t>
  </si>
  <si>
    <t>Holmfirth</t>
  </si>
  <si>
    <t>15m</t>
  </si>
  <si>
    <t>HC0</t>
  </si>
  <si>
    <t>DEW</t>
  </si>
  <si>
    <t>Dewsbury</t>
  </si>
  <si>
    <t>NOR</t>
  </si>
  <si>
    <t>Norton</t>
  </si>
  <si>
    <t>9m</t>
  </si>
  <si>
    <t>BRM</t>
  </si>
  <si>
    <t>Bramley</t>
  </si>
  <si>
    <t>HRF</t>
  </si>
  <si>
    <t>Hutton Roof</t>
  </si>
  <si>
    <t>fell</t>
  </si>
  <si>
    <t>FT</t>
  </si>
  <si>
    <t>SET</t>
  </si>
  <si>
    <t>Settle Hills</t>
  </si>
  <si>
    <t>HWD</t>
  </si>
  <si>
    <t>Harewood</t>
  </si>
  <si>
    <t>trail</t>
  </si>
  <si>
    <t>MIL</t>
  </si>
  <si>
    <t>Mileta</t>
  </si>
  <si>
    <t>RTH</t>
  </si>
  <si>
    <t>Rothwell</t>
  </si>
  <si>
    <t>HAW</t>
  </si>
  <si>
    <t>Hawes J Herriot</t>
  </si>
  <si>
    <t>XC5</t>
  </si>
  <si>
    <t>CHV</t>
  </si>
  <si>
    <t>Chevin Chase</t>
  </si>
  <si>
    <t>ESH</t>
  </si>
  <si>
    <t>ASK</t>
  </si>
  <si>
    <t>Askern</t>
  </si>
  <si>
    <t>BRI</t>
  </si>
  <si>
    <t>Bridlington</t>
  </si>
  <si>
    <t>GAL</t>
  </si>
  <si>
    <t>Guiseley Gallop</t>
  </si>
  <si>
    <t>OTF</t>
  </si>
  <si>
    <t>POO</t>
  </si>
  <si>
    <t>Pool</t>
  </si>
  <si>
    <t>LSA</t>
  </si>
  <si>
    <t>Lytham</t>
  </si>
  <si>
    <t>HUM</t>
  </si>
  <si>
    <t>Humber Bridge</t>
  </si>
  <si>
    <t>SP2</t>
  </si>
  <si>
    <t>Spen Mileta</t>
  </si>
  <si>
    <t>HUD</t>
  </si>
  <si>
    <t>Longwood</t>
  </si>
  <si>
    <t>ROC</t>
  </si>
  <si>
    <t>Rockingham</t>
  </si>
  <si>
    <t>BAR</t>
  </si>
  <si>
    <t>Barnsley</t>
  </si>
  <si>
    <t>SIM</t>
  </si>
  <si>
    <t>Simon Seat</t>
  </si>
  <si>
    <t>DAN</t>
  </si>
  <si>
    <t>Danefield</t>
  </si>
  <si>
    <t>RIP</t>
  </si>
  <si>
    <t>Ripon</t>
  </si>
  <si>
    <t>WFD</t>
  </si>
  <si>
    <t>BFH</t>
  </si>
  <si>
    <t>YOH</t>
  </si>
  <si>
    <t>York Half</t>
  </si>
  <si>
    <t>HOH</t>
  </si>
  <si>
    <t>Horsforth half</t>
  </si>
  <si>
    <t>ILF</t>
  </si>
  <si>
    <t>Ilkley Fell</t>
  </si>
  <si>
    <t>ROM</t>
  </si>
  <si>
    <t>Rombalds Stride</t>
  </si>
  <si>
    <t>WWF</t>
  </si>
  <si>
    <t>White Wells</t>
  </si>
  <si>
    <t>DHF</t>
  </si>
  <si>
    <t>Dick Hudson</t>
  </si>
  <si>
    <t>BBF</t>
  </si>
  <si>
    <t>Briscoe Brewery</t>
  </si>
  <si>
    <t>WIT</t>
  </si>
  <si>
    <t>Withins Skyline</t>
  </si>
  <si>
    <t>BBH</t>
  </si>
  <si>
    <t>Burley Bridge</t>
  </si>
  <si>
    <t>BBW</t>
  </si>
  <si>
    <t>Baildon B Way</t>
  </si>
  <si>
    <t>JBF</t>
  </si>
  <si>
    <t>Jack Bloor Fell</t>
  </si>
  <si>
    <t>RHF</t>
  </si>
  <si>
    <t>Round Hill</t>
  </si>
  <si>
    <t>POT</t>
  </si>
  <si>
    <t>Potts &amp; others</t>
  </si>
  <si>
    <t>AOM</t>
  </si>
  <si>
    <t>Any Other</t>
  </si>
  <si>
    <t>NMF</t>
  </si>
  <si>
    <t>Norland Moor</t>
  </si>
  <si>
    <t>BWL</t>
  </si>
  <si>
    <t>Bishop Wilton</t>
  </si>
  <si>
    <t>half</t>
  </si>
  <si>
    <t>WHA</t>
  </si>
  <si>
    <t>Wharfedale OffR</t>
  </si>
  <si>
    <t>WET</t>
  </si>
  <si>
    <t>Wetherby</t>
  </si>
  <si>
    <t>YOM</t>
  </si>
  <si>
    <t>Yorkshireman M</t>
  </si>
  <si>
    <t>ILP</t>
  </si>
  <si>
    <t>Ilkley Peco</t>
  </si>
  <si>
    <t>ILT</t>
  </si>
  <si>
    <t>Ilkley Trail</t>
  </si>
  <si>
    <t>ILI</t>
  </si>
  <si>
    <t>Ilkley Incline</t>
  </si>
  <si>
    <t>TRO</t>
  </si>
  <si>
    <t>Trollers trot</t>
  </si>
  <si>
    <t>BFR</t>
  </si>
  <si>
    <t>Burnsall fell</t>
  </si>
  <si>
    <t>OM2</t>
  </si>
  <si>
    <t>Autumn marathon</t>
  </si>
  <si>
    <t>WHH</t>
  </si>
  <si>
    <t>Wharfedale Half</t>
  </si>
  <si>
    <t>ABC</t>
  </si>
  <si>
    <t>Apperley B Canter</t>
  </si>
  <si>
    <t>RMP</t>
  </si>
  <si>
    <t>Rombalds Romp</t>
  </si>
  <si>
    <t>fe/tr</t>
  </si>
  <si>
    <t>FOL</t>
  </si>
  <si>
    <t>Folk Res Ramble</t>
  </si>
  <si>
    <t>SHF</t>
  </si>
  <si>
    <t>Hyde Park (J.Lunn)</t>
  </si>
  <si>
    <t>HYM</t>
  </si>
  <si>
    <t>Hyde Park Mile</t>
  </si>
  <si>
    <t>1m</t>
  </si>
  <si>
    <t>XC6</t>
  </si>
  <si>
    <t>RACES NO LONGER HELD</t>
  </si>
  <si>
    <t>Ave runners 5 yrs</t>
  </si>
  <si>
    <t>Ave runners all time</t>
  </si>
  <si>
    <t>No. Races 5 yrs</t>
  </si>
  <si>
    <t>No. races all time</t>
  </si>
  <si>
    <t>Category</t>
  </si>
  <si>
    <t>Live?</t>
  </si>
  <si>
    <t>`</t>
  </si>
  <si>
    <t>HUH</t>
  </si>
  <si>
    <t xml:space="preserve"> </t>
  </si>
  <si>
    <t>HVC</t>
  </si>
  <si>
    <t>Harrs vs Cyclists</t>
  </si>
  <si>
    <t>AOH</t>
  </si>
  <si>
    <t>AOU</t>
  </si>
  <si>
    <t>Any Ultra</t>
  </si>
  <si>
    <t>ultra</t>
  </si>
  <si>
    <t>3PK</t>
  </si>
  <si>
    <t>Three Peaks</t>
  </si>
  <si>
    <t>PMR</t>
  </si>
  <si>
    <t>parkrun mobrun</t>
  </si>
  <si>
    <t>Spen (or other 20)</t>
  </si>
  <si>
    <t>Any Other Marathon</t>
  </si>
  <si>
    <t>TOTALS</t>
  </si>
  <si>
    <t>ZZZ</t>
  </si>
  <si>
    <t>Esholt (J.Carr)</t>
  </si>
  <si>
    <t>.</t>
  </si>
  <si>
    <t>?</t>
  </si>
  <si>
    <t>Events</t>
  </si>
  <si>
    <t>Ave runners per event</t>
  </si>
  <si>
    <t>BIN</t>
  </si>
  <si>
    <t>Bingley Fell</t>
  </si>
  <si>
    <t>VOYH</t>
  </si>
  <si>
    <t>VOYT</t>
  </si>
  <si>
    <t>Vale of York half</t>
  </si>
  <si>
    <t>Vale of York 10</t>
  </si>
  <si>
    <t>WIS</t>
  </si>
  <si>
    <t>Wistow</t>
  </si>
  <si>
    <t>BOD</t>
  </si>
  <si>
    <t>Bodington 5k</t>
  </si>
  <si>
    <t>parkrun Roundhay</t>
  </si>
  <si>
    <t>parkrun Middleton</t>
  </si>
  <si>
    <t>parkrun Wetherby</t>
  </si>
  <si>
    <t>parkrun Tnewsam</t>
  </si>
  <si>
    <t>PRO</t>
  </si>
  <si>
    <t>PMI</t>
  </si>
  <si>
    <t>PWE</t>
  </si>
  <si>
    <t>PTN</t>
  </si>
  <si>
    <t>NXC</t>
  </si>
  <si>
    <t>Northern XC</t>
  </si>
  <si>
    <t>YSH</t>
  </si>
  <si>
    <t xml:space="preserve">Yorkshire 10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</si>
</sst>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10" xfId="0" applyBorder="1" applyAlignment="1">
      <alignment/>
    </xf>
    <xf numFmtId="1" fontId="0" fillId="0" borderId="0" xfId="0" applyNumberFormat="1" applyAlignment="1">
      <alignment horizontal="center"/>
    </xf>
    <xf numFmtId="1" fontId="0" fillId="33" borderId="11" xfId="0" applyNumberFormat="1" applyFill="1" applyBorder="1" applyAlignment="1">
      <alignment horizontal="center"/>
    </xf>
    <xf numFmtId="1" fontId="0" fillId="33" borderId="0" xfId="0" applyNumberFormat="1" applyFill="1" applyAlignment="1">
      <alignment horizontal="center"/>
    </xf>
    <xf numFmtId="1" fontId="0" fillId="7" borderId="11" xfId="0" applyNumberFormat="1" applyFill="1" applyBorder="1" applyAlignment="1">
      <alignment horizontal="center"/>
    </xf>
    <xf numFmtId="1" fontId="0" fillId="7" borderId="0" xfId="0" applyNumberFormat="1" applyFill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" fontId="0" fillId="0" borderId="0" xfId="0" applyNumberFormat="1" applyAlignment="1">
      <alignment horizontal="center" textRotation="90"/>
    </xf>
    <xf numFmtId="1" fontId="0" fillId="7" borderId="11" xfId="0" applyNumberFormat="1" applyFill="1" applyBorder="1" applyAlignment="1">
      <alignment horizontal="center" wrapText="1"/>
    </xf>
    <xf numFmtId="1" fontId="0" fillId="7" borderId="0" xfId="0" applyNumberFormat="1" applyFill="1" applyAlignment="1">
      <alignment horizontal="center" wrapText="1"/>
    </xf>
    <xf numFmtId="1" fontId="0" fillId="33" borderId="11" xfId="0" applyNumberFormat="1" applyFill="1" applyBorder="1" applyAlignment="1">
      <alignment horizontal="center" wrapText="1"/>
    </xf>
    <xf numFmtId="1" fontId="0" fillId="33" borderId="0" xfId="0" applyNumberFormat="1" applyFill="1" applyAlignment="1">
      <alignment horizontal="center" wrapText="1"/>
    </xf>
    <xf numFmtId="1" fontId="0" fillId="0" borderId="12" xfId="0" applyNumberFormat="1" applyBorder="1" applyAlignment="1">
      <alignment/>
    </xf>
    <xf numFmtId="1" fontId="0" fillId="0" borderId="12" xfId="0" applyNumberFormat="1" applyBorder="1" applyAlignment="1">
      <alignment horizontal="center"/>
    </xf>
    <xf numFmtId="1" fontId="0" fillId="13" borderId="12" xfId="0" applyNumberFormat="1" applyFill="1" applyBorder="1" applyAlignment="1">
      <alignment horizontal="center"/>
    </xf>
    <xf numFmtId="1" fontId="0" fillId="33" borderId="12" xfId="0" applyNumberFormat="1" applyFill="1" applyBorder="1" applyAlignment="1">
      <alignment horizontal="center"/>
    </xf>
    <xf numFmtId="1" fontId="33" fillId="0" borderId="12" xfId="0" applyNumberFormat="1" applyFont="1" applyBorder="1" applyAlignment="1">
      <alignment horizontal="center"/>
    </xf>
    <xf numFmtId="1" fontId="0" fillId="34" borderId="0" xfId="0" applyNumberFormat="1" applyFill="1" applyAlignment="1">
      <alignment horizontal="center" vertical="center" textRotation="90" wrapText="1"/>
    </xf>
    <xf numFmtId="1" fontId="0" fillId="34" borderId="0" xfId="0" applyNumberFormat="1" applyFill="1" applyAlignment="1">
      <alignment horizontal="center"/>
    </xf>
    <xf numFmtId="1" fontId="0" fillId="34" borderId="13" xfId="0" applyNumberFormat="1" applyFill="1" applyBorder="1" applyAlignment="1">
      <alignment horizontal="center"/>
    </xf>
    <xf numFmtId="1" fontId="0" fillId="35" borderId="12" xfId="0" applyNumberFormat="1" applyFill="1" applyBorder="1" applyAlignment="1">
      <alignment horizontal="center" vertical="center" textRotation="90" wrapText="1"/>
    </xf>
    <xf numFmtId="1" fontId="0" fillId="35" borderId="12" xfId="0" applyNumberFormat="1" applyFill="1" applyBorder="1" applyAlignment="1">
      <alignment horizontal="right" vertical="center" textRotation="90"/>
    </xf>
    <xf numFmtId="1" fontId="0" fillId="35" borderId="12" xfId="0" applyNumberFormat="1" applyFill="1" applyBorder="1" applyAlignment="1">
      <alignment horizontal="center"/>
    </xf>
    <xf numFmtId="1" fontId="0" fillId="35" borderId="12" xfId="0" applyNumberFormat="1" applyFill="1" applyBorder="1" applyAlignment="1">
      <alignment/>
    </xf>
    <xf numFmtId="1" fontId="33" fillId="35" borderId="12" xfId="0" applyNumberFormat="1" applyFont="1" applyFill="1" applyBorder="1" applyAlignment="1">
      <alignment horizontal="center"/>
    </xf>
    <xf numFmtId="1" fontId="0" fillId="35" borderId="14" xfId="0" applyNumberFormat="1" applyFill="1" applyBorder="1" applyAlignment="1">
      <alignment horizontal="center"/>
    </xf>
    <xf numFmtId="1" fontId="0" fillId="7" borderId="12" xfId="0" applyNumberFormat="1" applyFill="1" applyBorder="1" applyAlignment="1">
      <alignment horizontal="center"/>
    </xf>
    <xf numFmtId="1" fontId="0" fillId="34" borderId="12" xfId="0" applyNumberFormat="1" applyFill="1" applyBorder="1" applyAlignment="1">
      <alignment horizontal="center"/>
    </xf>
    <xf numFmtId="1" fontId="0" fillId="0" borderId="12" xfId="0" applyNumberFormat="1" applyBorder="1" applyAlignment="1">
      <alignment horizontal="right" vertical="center" textRotation="90"/>
    </xf>
    <xf numFmtId="1" fontId="0" fillId="0" borderId="12" xfId="0" applyNumberFormat="1" applyFill="1" applyBorder="1" applyAlignment="1">
      <alignment horizontal="right" vertical="center" textRotation="90"/>
    </xf>
    <xf numFmtId="1" fontId="0" fillId="0" borderId="12" xfId="0" applyNumberFormat="1" applyFill="1" applyBorder="1" applyAlignment="1">
      <alignment horizontal="center"/>
    </xf>
    <xf numFmtId="1" fontId="0" fillId="0" borderId="12" xfId="0" applyNumberFormat="1" applyFill="1" applyBorder="1" applyAlignment="1">
      <alignment/>
    </xf>
    <xf numFmtId="1" fontId="33" fillId="0" borderId="12" xfId="0" applyNumberFormat="1" applyFont="1" applyFill="1" applyBorder="1" applyAlignment="1">
      <alignment horizontal="center"/>
    </xf>
    <xf numFmtId="1" fontId="0" fillId="0" borderId="0" xfId="0" applyNumberForma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28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5.7109375" style="1" bestFit="1" customWidth="1"/>
    <col min="2" max="2" width="17.421875" style="1" bestFit="1" customWidth="1"/>
    <col min="3" max="3" width="5.8515625" style="3" bestFit="1" customWidth="1"/>
    <col min="4" max="4" width="4.421875" style="3" bestFit="1" customWidth="1"/>
    <col min="5" max="5" width="4.7109375" style="3" bestFit="1" customWidth="1"/>
    <col min="6" max="6" width="5.8515625" style="6" bestFit="1" customWidth="1"/>
    <col min="7" max="7" width="7.7109375" style="7" bestFit="1" customWidth="1"/>
    <col min="8" max="8" width="8.00390625" style="4" customWidth="1"/>
    <col min="9" max="9" width="7.57421875" style="5" bestFit="1" customWidth="1"/>
    <col min="10" max="10" width="4.7109375" style="21" customWidth="1"/>
    <col min="11" max="14" width="4.7109375" style="25" customWidth="1"/>
    <col min="15" max="15" width="4.140625" style="36" bestFit="1" customWidth="1"/>
    <col min="16" max="16" width="4.140625" style="3" bestFit="1" customWidth="1"/>
    <col min="17" max="17" width="4.140625" style="8" bestFit="1" customWidth="1"/>
    <col min="18" max="38" width="4.140625" style="3" bestFit="1" customWidth="1"/>
    <col min="39" max="39" width="4.140625" style="3" customWidth="1"/>
  </cols>
  <sheetData>
    <row r="1" spans="1:39" ht="48.75" customHeight="1">
      <c r="A1" s="1" t="s">
        <v>229</v>
      </c>
      <c r="B1" s="1">
        <v>1</v>
      </c>
      <c r="C1" s="10" t="s">
        <v>229</v>
      </c>
      <c r="D1" s="10" t="s">
        <v>227</v>
      </c>
      <c r="E1" s="10" t="s">
        <v>228</v>
      </c>
      <c r="F1" s="11" t="s">
        <v>225</v>
      </c>
      <c r="G1" s="12" t="s">
        <v>223</v>
      </c>
      <c r="H1" s="13" t="s">
        <v>226</v>
      </c>
      <c r="I1" s="14" t="s">
        <v>224</v>
      </c>
      <c r="J1" s="20">
        <v>2018</v>
      </c>
      <c r="K1" s="23">
        <v>2017</v>
      </c>
      <c r="L1" s="23">
        <v>2016</v>
      </c>
      <c r="M1" s="23">
        <v>2015</v>
      </c>
      <c r="N1" s="24">
        <v>2014</v>
      </c>
      <c r="O1" s="32">
        <v>2013</v>
      </c>
      <c r="P1" s="31">
        <v>2012</v>
      </c>
      <c r="Q1" s="31">
        <v>2011</v>
      </c>
      <c r="R1" s="31">
        <f aca="true" t="shared" si="0" ref="R1:AM1">Q1-1</f>
        <v>2010</v>
      </c>
      <c r="S1" s="31">
        <f t="shared" si="0"/>
        <v>2009</v>
      </c>
      <c r="T1" s="31">
        <f t="shared" si="0"/>
        <v>2008</v>
      </c>
      <c r="U1" s="31">
        <f t="shared" si="0"/>
        <v>2007</v>
      </c>
      <c r="V1" s="31">
        <f t="shared" si="0"/>
        <v>2006</v>
      </c>
      <c r="W1" s="31">
        <f t="shared" si="0"/>
        <v>2005</v>
      </c>
      <c r="X1" s="31">
        <f t="shared" si="0"/>
        <v>2004</v>
      </c>
      <c r="Y1" s="31">
        <f t="shared" si="0"/>
        <v>2003</v>
      </c>
      <c r="Z1" s="31">
        <f t="shared" si="0"/>
        <v>2002</v>
      </c>
      <c r="AA1" s="31">
        <f t="shared" si="0"/>
        <v>2001</v>
      </c>
      <c r="AB1" s="31">
        <f t="shared" si="0"/>
        <v>2000</v>
      </c>
      <c r="AC1" s="31">
        <f t="shared" si="0"/>
        <v>1999</v>
      </c>
      <c r="AD1" s="31">
        <f t="shared" si="0"/>
        <v>1998</v>
      </c>
      <c r="AE1" s="31">
        <f t="shared" si="0"/>
        <v>1997</v>
      </c>
      <c r="AF1" s="31">
        <f t="shared" si="0"/>
        <v>1996</v>
      </c>
      <c r="AG1" s="31">
        <f t="shared" si="0"/>
        <v>1995</v>
      </c>
      <c r="AH1" s="31">
        <f t="shared" si="0"/>
        <v>1994</v>
      </c>
      <c r="AI1" s="31">
        <f t="shared" si="0"/>
        <v>1993</v>
      </c>
      <c r="AJ1" s="31">
        <f t="shared" si="0"/>
        <v>1992</v>
      </c>
      <c r="AK1" s="31">
        <f t="shared" si="0"/>
        <v>1991</v>
      </c>
      <c r="AL1" s="31">
        <f t="shared" si="0"/>
        <v>1990</v>
      </c>
      <c r="AM1" s="31">
        <f t="shared" si="0"/>
        <v>1989</v>
      </c>
    </row>
    <row r="2" spans="1:39" ht="15">
      <c r="A2" s="15" t="s">
        <v>209</v>
      </c>
      <c r="B2" s="15" t="s">
        <v>210</v>
      </c>
      <c r="C2" s="16" t="s">
        <v>116</v>
      </c>
      <c r="D2" s="16" t="s">
        <v>111</v>
      </c>
      <c r="E2" s="16" t="s">
        <v>3</v>
      </c>
      <c r="F2" s="17">
        <f>COUNT(J2:N2)</f>
        <v>5</v>
      </c>
      <c r="G2" s="17">
        <f>IF(F2=0,0,AVERAGE(J2:N2))</f>
        <v>24.8</v>
      </c>
      <c r="H2" s="18">
        <f>COUNT(J2:AM2)</f>
        <v>7</v>
      </c>
      <c r="I2" s="18">
        <f>AVERAGE(J2:AM2)</f>
        <v>24.714285714285715</v>
      </c>
      <c r="J2" s="22">
        <v>18</v>
      </c>
      <c r="K2" s="25">
        <v>24</v>
      </c>
      <c r="L2" s="25">
        <v>20</v>
      </c>
      <c r="M2" s="25">
        <v>33</v>
      </c>
      <c r="N2" s="25">
        <v>29</v>
      </c>
      <c r="O2" s="33">
        <v>26</v>
      </c>
      <c r="P2" s="16">
        <v>23</v>
      </c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</row>
    <row r="3" spans="1:39" ht="15">
      <c r="A3" s="15" t="s">
        <v>174</v>
      </c>
      <c r="B3" s="15" t="s">
        <v>175</v>
      </c>
      <c r="C3" s="16" t="s">
        <v>116</v>
      </c>
      <c r="D3" s="16" t="s">
        <v>111</v>
      </c>
      <c r="E3" s="16" t="s">
        <v>3</v>
      </c>
      <c r="F3" s="17">
        <f aca="true" t="shared" si="1" ref="F3:F67">COUNT(J3:N3)</f>
        <v>5</v>
      </c>
      <c r="G3" s="17">
        <f aca="true" t="shared" si="2" ref="G3:G67">IF(F3=0,0,AVERAGE(J3:N3))</f>
        <v>16.4</v>
      </c>
      <c r="H3" s="18">
        <f aca="true" t="shared" si="3" ref="H3:H67">COUNT(J3:AM3)</f>
        <v>16</v>
      </c>
      <c r="I3" s="18">
        <f aca="true" t="shared" si="4" ref="I3:I67">AVERAGE(J3:AM3)</f>
        <v>16.9375</v>
      </c>
      <c r="J3" s="22">
        <v>13</v>
      </c>
      <c r="K3" s="25">
        <v>15</v>
      </c>
      <c r="L3" s="25">
        <v>18</v>
      </c>
      <c r="M3" s="25">
        <v>17</v>
      </c>
      <c r="N3" s="25">
        <v>19</v>
      </c>
      <c r="O3" s="33">
        <v>21</v>
      </c>
      <c r="P3" s="16">
        <v>18</v>
      </c>
      <c r="Q3" s="16">
        <v>24</v>
      </c>
      <c r="R3" s="16">
        <v>15</v>
      </c>
      <c r="S3" s="16">
        <v>17</v>
      </c>
      <c r="T3" s="16">
        <v>19</v>
      </c>
      <c r="U3" s="16">
        <v>19</v>
      </c>
      <c r="V3" s="16">
        <v>15</v>
      </c>
      <c r="W3" s="16">
        <v>15</v>
      </c>
      <c r="X3" s="16">
        <v>13</v>
      </c>
      <c r="Y3" s="16">
        <v>13</v>
      </c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</row>
    <row r="4" spans="1:39" ht="15">
      <c r="A4" s="15" t="s">
        <v>251</v>
      </c>
      <c r="B4" s="15" t="s">
        <v>252</v>
      </c>
      <c r="C4" s="16" t="s">
        <v>110</v>
      </c>
      <c r="D4" s="16" t="s">
        <v>111</v>
      </c>
      <c r="E4" s="16" t="s">
        <v>3</v>
      </c>
      <c r="F4" s="17">
        <f t="shared" si="1"/>
        <v>1</v>
      </c>
      <c r="G4" s="17">
        <f t="shared" si="2"/>
        <v>1</v>
      </c>
      <c r="H4" s="18">
        <f t="shared" si="3"/>
        <v>1</v>
      </c>
      <c r="I4" s="18">
        <f t="shared" si="4"/>
        <v>1</v>
      </c>
      <c r="J4" s="22"/>
      <c r="K4" s="25">
        <v>1</v>
      </c>
      <c r="O4" s="33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</row>
    <row r="5" spans="1:39" ht="15">
      <c r="A5" s="15" t="s">
        <v>203</v>
      </c>
      <c r="B5" s="15" t="s">
        <v>204</v>
      </c>
      <c r="C5" s="16" t="s">
        <v>110</v>
      </c>
      <c r="D5" s="16" t="s">
        <v>111</v>
      </c>
      <c r="E5" s="16" t="s">
        <v>3</v>
      </c>
      <c r="F5" s="17">
        <f t="shared" si="1"/>
        <v>0</v>
      </c>
      <c r="G5" s="17">
        <f t="shared" si="2"/>
        <v>0</v>
      </c>
      <c r="H5" s="18">
        <f t="shared" si="3"/>
        <v>1</v>
      </c>
      <c r="I5" s="18">
        <f t="shared" si="4"/>
        <v>1</v>
      </c>
      <c r="J5" s="22"/>
      <c r="O5" s="33"/>
      <c r="P5" s="16"/>
      <c r="Q5" s="16"/>
      <c r="R5" s="16">
        <v>1</v>
      </c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</row>
    <row r="6" spans="1:39" ht="15">
      <c r="A6" s="15" t="s">
        <v>124</v>
      </c>
      <c r="B6" s="15" t="s">
        <v>125</v>
      </c>
      <c r="C6" s="16" t="s">
        <v>116</v>
      </c>
      <c r="D6" s="16" t="s">
        <v>111</v>
      </c>
      <c r="E6" s="16" t="s">
        <v>3</v>
      </c>
      <c r="F6" s="17">
        <f t="shared" si="1"/>
        <v>5</v>
      </c>
      <c r="G6" s="17">
        <f t="shared" si="2"/>
        <v>28</v>
      </c>
      <c r="H6" s="18">
        <f t="shared" si="3"/>
        <v>19</v>
      </c>
      <c r="I6" s="18">
        <f t="shared" si="4"/>
        <v>25.736842105263158</v>
      </c>
      <c r="J6" s="22">
        <v>34</v>
      </c>
      <c r="K6" s="25">
        <v>27</v>
      </c>
      <c r="L6" s="25">
        <v>22</v>
      </c>
      <c r="M6" s="25">
        <v>27</v>
      </c>
      <c r="N6" s="25">
        <v>30</v>
      </c>
      <c r="O6" s="33">
        <v>28</v>
      </c>
      <c r="P6" s="16">
        <v>26</v>
      </c>
      <c r="Q6" s="16">
        <v>25</v>
      </c>
      <c r="R6" s="16">
        <v>24</v>
      </c>
      <c r="S6" s="16">
        <v>30</v>
      </c>
      <c r="T6" s="16">
        <v>31</v>
      </c>
      <c r="U6" s="16">
        <v>31</v>
      </c>
      <c r="V6" s="16">
        <v>24</v>
      </c>
      <c r="W6" s="16">
        <v>22</v>
      </c>
      <c r="X6" s="16">
        <v>26</v>
      </c>
      <c r="Y6" s="16">
        <v>23</v>
      </c>
      <c r="Z6" s="16">
        <v>21</v>
      </c>
      <c r="AA6" s="16">
        <v>20</v>
      </c>
      <c r="AB6" s="16">
        <v>18</v>
      </c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</row>
    <row r="7" spans="1:39" ht="15">
      <c r="A7" s="15" t="s">
        <v>150</v>
      </c>
      <c r="B7" s="15" t="s">
        <v>151</v>
      </c>
      <c r="C7" s="16" t="s">
        <v>110</v>
      </c>
      <c r="D7" s="16" t="s">
        <v>111</v>
      </c>
      <c r="E7" s="16" t="s">
        <v>3</v>
      </c>
      <c r="F7" s="17">
        <f t="shared" si="1"/>
        <v>2</v>
      </c>
      <c r="G7" s="17">
        <f t="shared" si="2"/>
        <v>20.5</v>
      </c>
      <c r="H7" s="18">
        <f t="shared" si="3"/>
        <v>3</v>
      </c>
      <c r="I7" s="18">
        <f t="shared" si="4"/>
        <v>19</v>
      </c>
      <c r="J7" s="22">
        <v>18</v>
      </c>
      <c r="K7" s="25">
        <v>23</v>
      </c>
      <c r="N7" s="26"/>
      <c r="O7" s="34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>
        <v>16</v>
      </c>
      <c r="AL7" s="15"/>
      <c r="AM7" s="15"/>
    </row>
    <row r="8" spans="1:39" ht="15">
      <c r="A8" s="15" t="s">
        <v>131</v>
      </c>
      <c r="B8" s="15" t="s">
        <v>132</v>
      </c>
      <c r="C8" s="16" t="s">
        <v>116</v>
      </c>
      <c r="D8" s="16" t="s">
        <v>111</v>
      </c>
      <c r="E8" s="16" t="s">
        <v>3</v>
      </c>
      <c r="F8" s="17">
        <f t="shared" si="1"/>
        <v>2</v>
      </c>
      <c r="G8" s="17">
        <f t="shared" si="2"/>
        <v>12</v>
      </c>
      <c r="H8" s="18">
        <f t="shared" si="3"/>
        <v>4</v>
      </c>
      <c r="I8" s="18">
        <f t="shared" si="4"/>
        <v>9</v>
      </c>
      <c r="J8" s="22">
        <v>11</v>
      </c>
      <c r="K8" s="25">
        <v>13</v>
      </c>
      <c r="O8" s="33"/>
      <c r="P8" s="16"/>
      <c r="Q8" s="16"/>
      <c r="R8" s="16"/>
      <c r="S8" s="16"/>
      <c r="T8" s="16"/>
      <c r="U8" s="16"/>
      <c r="V8" s="16"/>
      <c r="W8" s="16"/>
      <c r="X8" s="16"/>
      <c r="Y8" s="16"/>
      <c r="Z8" s="16">
        <v>6</v>
      </c>
      <c r="AA8" s="16">
        <v>6</v>
      </c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</row>
    <row r="9" spans="1:39" ht="15">
      <c r="A9" s="15" t="s">
        <v>108</v>
      </c>
      <c r="B9" s="15" t="s">
        <v>109</v>
      </c>
      <c r="C9" s="16" t="s">
        <v>110</v>
      </c>
      <c r="D9" s="16" t="s">
        <v>111</v>
      </c>
      <c r="E9" s="16" t="s">
        <v>3</v>
      </c>
      <c r="F9" s="17">
        <f t="shared" si="1"/>
        <v>0</v>
      </c>
      <c r="G9" s="17">
        <f t="shared" si="2"/>
        <v>0</v>
      </c>
      <c r="H9" s="18">
        <f t="shared" si="3"/>
        <v>1</v>
      </c>
      <c r="I9" s="18">
        <f t="shared" si="4"/>
        <v>5</v>
      </c>
      <c r="J9" s="22"/>
      <c r="O9" s="33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>
        <v>5</v>
      </c>
      <c r="AE9" s="16"/>
      <c r="AF9" s="16"/>
      <c r="AG9" s="16"/>
      <c r="AH9" s="16"/>
      <c r="AI9" s="16"/>
      <c r="AJ9" s="16"/>
      <c r="AK9" s="16"/>
      <c r="AL9" s="16"/>
      <c r="AM9" s="16"/>
    </row>
    <row r="10" spans="1:39" ht="15">
      <c r="A10" s="15" t="s">
        <v>232</v>
      </c>
      <c r="B10" s="15" t="s">
        <v>233</v>
      </c>
      <c r="C10" s="16" t="s">
        <v>116</v>
      </c>
      <c r="D10" s="16" t="s">
        <v>111</v>
      </c>
      <c r="E10" s="16" t="s">
        <v>3</v>
      </c>
      <c r="F10" s="17">
        <f t="shared" si="1"/>
        <v>3</v>
      </c>
      <c r="G10" s="17">
        <f t="shared" si="2"/>
        <v>9</v>
      </c>
      <c r="H10" s="18">
        <f t="shared" si="3"/>
        <v>3</v>
      </c>
      <c r="I10" s="18">
        <f t="shared" si="4"/>
        <v>9</v>
      </c>
      <c r="J10" s="22"/>
      <c r="L10" s="25">
        <v>9</v>
      </c>
      <c r="M10" s="25">
        <v>11</v>
      </c>
      <c r="N10" s="25">
        <v>7</v>
      </c>
      <c r="O10" s="33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</row>
    <row r="11" spans="1:39" ht="15">
      <c r="A11" s="15" t="s">
        <v>114</v>
      </c>
      <c r="B11" s="15" t="s">
        <v>115</v>
      </c>
      <c r="C11" s="16" t="s">
        <v>116</v>
      </c>
      <c r="D11" s="16" t="s">
        <v>111</v>
      </c>
      <c r="E11" s="16" t="s">
        <v>3</v>
      </c>
      <c r="F11" s="17">
        <f t="shared" si="1"/>
        <v>0</v>
      </c>
      <c r="G11" s="17">
        <f t="shared" si="2"/>
        <v>0</v>
      </c>
      <c r="H11" s="18">
        <f t="shared" si="3"/>
        <v>1</v>
      </c>
      <c r="I11" s="18">
        <f t="shared" si="4"/>
        <v>8</v>
      </c>
      <c r="J11" s="22"/>
      <c r="O11" s="33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>
        <v>8</v>
      </c>
      <c r="AE11" s="16"/>
      <c r="AF11" s="16"/>
      <c r="AG11" s="16"/>
      <c r="AH11" s="16"/>
      <c r="AI11" s="16"/>
      <c r="AJ11" s="16"/>
      <c r="AK11" s="16"/>
      <c r="AL11" s="16"/>
      <c r="AM11" s="16"/>
    </row>
    <row r="12" spans="1:39" ht="15">
      <c r="A12" s="15" t="s">
        <v>160</v>
      </c>
      <c r="B12" s="15" t="s">
        <v>161</v>
      </c>
      <c r="C12" s="16" t="s">
        <v>110</v>
      </c>
      <c r="D12" s="16" t="s">
        <v>111</v>
      </c>
      <c r="E12" s="16" t="s">
        <v>3</v>
      </c>
      <c r="F12" s="17">
        <f t="shared" si="1"/>
        <v>0</v>
      </c>
      <c r="G12" s="17">
        <f t="shared" si="2"/>
        <v>0</v>
      </c>
      <c r="H12" s="18">
        <f t="shared" si="3"/>
        <v>1</v>
      </c>
      <c r="I12" s="18">
        <f t="shared" si="4"/>
        <v>1</v>
      </c>
      <c r="J12" s="22"/>
      <c r="O12" s="33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>
        <v>1</v>
      </c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</row>
    <row r="13" spans="1:39" s="9" customFormat="1" ht="15">
      <c r="A13" s="15" t="s">
        <v>195</v>
      </c>
      <c r="B13" s="15" t="s">
        <v>196</v>
      </c>
      <c r="C13" s="16" t="s">
        <v>116</v>
      </c>
      <c r="D13" s="16" t="s">
        <v>111</v>
      </c>
      <c r="E13" s="16" t="s">
        <v>3</v>
      </c>
      <c r="F13" s="17">
        <f t="shared" si="1"/>
        <v>0</v>
      </c>
      <c r="G13" s="17">
        <f t="shared" si="2"/>
        <v>0</v>
      </c>
      <c r="H13" s="18">
        <f t="shared" si="3"/>
        <v>1</v>
      </c>
      <c r="I13" s="18">
        <f t="shared" si="4"/>
        <v>21</v>
      </c>
      <c r="J13" s="22"/>
      <c r="K13" s="25"/>
      <c r="L13" s="25"/>
      <c r="M13" s="25"/>
      <c r="N13" s="25"/>
      <c r="O13" s="33"/>
      <c r="P13" s="16"/>
      <c r="Q13" s="16"/>
      <c r="R13" s="16"/>
      <c r="S13" s="16"/>
      <c r="T13" s="16">
        <v>21</v>
      </c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</row>
    <row r="14" spans="1:39" ht="15">
      <c r="A14" s="15" t="s">
        <v>197</v>
      </c>
      <c r="B14" s="15" t="s">
        <v>198</v>
      </c>
      <c r="C14" s="16" t="s">
        <v>116</v>
      </c>
      <c r="D14" s="16" t="s">
        <v>111</v>
      </c>
      <c r="E14" s="16" t="s">
        <v>3</v>
      </c>
      <c r="F14" s="17">
        <f t="shared" si="1"/>
        <v>4</v>
      </c>
      <c r="G14" s="17">
        <f t="shared" si="2"/>
        <v>14.25</v>
      </c>
      <c r="H14" s="18">
        <f t="shared" si="3"/>
        <v>5</v>
      </c>
      <c r="I14" s="18">
        <f t="shared" si="4"/>
        <v>15.4</v>
      </c>
      <c r="J14" s="22">
        <v>5</v>
      </c>
      <c r="K14" s="25">
        <v>17</v>
      </c>
      <c r="L14" s="25">
        <v>16</v>
      </c>
      <c r="M14" s="25">
        <v>19</v>
      </c>
      <c r="O14" s="33"/>
      <c r="P14" s="16"/>
      <c r="Q14" s="16"/>
      <c r="R14" s="16"/>
      <c r="S14" s="16">
        <v>20</v>
      </c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</row>
    <row r="15" spans="1:39" ht="15">
      <c r="A15" s="15" t="s">
        <v>176</v>
      </c>
      <c r="B15" s="15" t="s">
        <v>177</v>
      </c>
      <c r="C15" s="16" t="s">
        <v>110</v>
      </c>
      <c r="D15" s="16" t="s">
        <v>111</v>
      </c>
      <c r="E15" s="16" t="s">
        <v>3</v>
      </c>
      <c r="F15" s="17">
        <f t="shared" si="1"/>
        <v>0</v>
      </c>
      <c r="G15" s="17">
        <f t="shared" si="2"/>
        <v>0</v>
      </c>
      <c r="H15" s="18">
        <f t="shared" si="3"/>
        <v>11</v>
      </c>
      <c r="I15" s="18">
        <f t="shared" si="4"/>
        <v>12.363636363636363</v>
      </c>
      <c r="J15" s="22"/>
      <c r="O15" s="33">
        <v>19</v>
      </c>
      <c r="P15" s="16"/>
      <c r="Q15" s="16">
        <v>13</v>
      </c>
      <c r="R15" s="16">
        <v>15</v>
      </c>
      <c r="S15" s="16">
        <v>17</v>
      </c>
      <c r="T15" s="16">
        <v>17</v>
      </c>
      <c r="U15" s="16">
        <v>8</v>
      </c>
      <c r="V15" s="16">
        <v>11</v>
      </c>
      <c r="W15" s="16">
        <v>14</v>
      </c>
      <c r="X15" s="16">
        <v>10</v>
      </c>
      <c r="Y15" s="16">
        <v>6</v>
      </c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>
        <v>6</v>
      </c>
      <c r="AL15" s="16"/>
      <c r="AM15" s="16"/>
    </row>
    <row r="16" spans="1:39" ht="15">
      <c r="A16" s="15" t="s">
        <v>184</v>
      </c>
      <c r="B16" s="15" t="s">
        <v>185</v>
      </c>
      <c r="C16" s="16" t="s">
        <v>110</v>
      </c>
      <c r="D16" s="16" t="s">
        <v>111</v>
      </c>
      <c r="E16" s="16" t="s">
        <v>3</v>
      </c>
      <c r="F16" s="17">
        <f t="shared" si="1"/>
        <v>0</v>
      </c>
      <c r="G16" s="17">
        <f t="shared" si="2"/>
        <v>0</v>
      </c>
      <c r="H16" s="18">
        <f t="shared" si="3"/>
        <v>2</v>
      </c>
      <c r="I16" s="18">
        <f t="shared" si="4"/>
        <v>7</v>
      </c>
      <c r="J16" s="22"/>
      <c r="O16" s="33"/>
      <c r="P16" s="16"/>
      <c r="Q16" s="16"/>
      <c r="R16" s="16"/>
      <c r="S16" s="16"/>
      <c r="T16" s="16"/>
      <c r="U16" s="16">
        <v>4</v>
      </c>
      <c r="V16" s="16"/>
      <c r="W16" s="16">
        <v>10</v>
      </c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</row>
    <row r="17" spans="1:39" ht="15">
      <c r="A17" s="15" t="s">
        <v>133</v>
      </c>
      <c r="B17" s="15" t="s">
        <v>21</v>
      </c>
      <c r="C17" s="16" t="s">
        <v>110</v>
      </c>
      <c r="D17" s="16" t="s">
        <v>111</v>
      </c>
      <c r="E17" s="16" t="s">
        <v>3</v>
      </c>
      <c r="F17" s="17">
        <f t="shared" si="1"/>
        <v>0</v>
      </c>
      <c r="G17" s="17">
        <f t="shared" si="2"/>
        <v>0</v>
      </c>
      <c r="H17" s="18">
        <f t="shared" si="3"/>
        <v>1</v>
      </c>
      <c r="I17" s="18">
        <f t="shared" si="4"/>
        <v>1</v>
      </c>
      <c r="J17" s="22"/>
      <c r="O17" s="33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>
        <v>1</v>
      </c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</row>
    <row r="18" spans="1:39" ht="15">
      <c r="A18" s="15" t="s">
        <v>178</v>
      </c>
      <c r="B18" s="15" t="s">
        <v>179</v>
      </c>
      <c r="C18" s="16" t="s">
        <v>110</v>
      </c>
      <c r="D18" s="16" t="s">
        <v>111</v>
      </c>
      <c r="E18" s="16" t="s">
        <v>3</v>
      </c>
      <c r="F18" s="17">
        <f t="shared" si="1"/>
        <v>3</v>
      </c>
      <c r="G18" s="17">
        <f t="shared" si="2"/>
        <v>5.666666666666667</v>
      </c>
      <c r="H18" s="18">
        <f t="shared" si="3"/>
        <v>12</v>
      </c>
      <c r="I18" s="18">
        <f t="shared" si="4"/>
        <v>8.916666666666666</v>
      </c>
      <c r="J18" s="22"/>
      <c r="L18" s="25">
        <v>5</v>
      </c>
      <c r="M18" s="25">
        <v>6</v>
      </c>
      <c r="N18" s="25">
        <v>6</v>
      </c>
      <c r="O18" s="33"/>
      <c r="P18" s="16">
        <v>7</v>
      </c>
      <c r="Q18" s="16">
        <v>10</v>
      </c>
      <c r="R18" s="16"/>
      <c r="S18" s="16">
        <v>15</v>
      </c>
      <c r="T18" s="16">
        <v>14</v>
      </c>
      <c r="U18" s="16">
        <v>10</v>
      </c>
      <c r="V18" s="16">
        <v>8</v>
      </c>
      <c r="W18" s="16">
        <v>10</v>
      </c>
      <c r="X18" s="16">
        <v>9</v>
      </c>
      <c r="Y18" s="16">
        <v>7</v>
      </c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</row>
    <row r="19" spans="1:39" ht="15">
      <c r="A19" s="15" t="s">
        <v>211</v>
      </c>
      <c r="B19" s="15" t="s">
        <v>212</v>
      </c>
      <c r="C19" s="16" t="s">
        <v>213</v>
      </c>
      <c r="D19" s="16" t="s">
        <v>111</v>
      </c>
      <c r="E19" s="16" t="s">
        <v>3</v>
      </c>
      <c r="F19" s="17">
        <f t="shared" si="1"/>
        <v>1</v>
      </c>
      <c r="G19" s="17">
        <f t="shared" si="2"/>
        <v>6</v>
      </c>
      <c r="H19" s="18">
        <f t="shared" si="3"/>
        <v>2</v>
      </c>
      <c r="I19" s="18">
        <f t="shared" si="4"/>
        <v>6</v>
      </c>
      <c r="J19" s="22"/>
      <c r="M19" s="25">
        <v>6</v>
      </c>
      <c r="O19" s="33"/>
      <c r="P19" s="16">
        <v>6</v>
      </c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</row>
    <row r="20" spans="1:39" ht="15">
      <c r="A20" s="15" t="s">
        <v>112</v>
      </c>
      <c r="B20" s="15" t="s">
        <v>113</v>
      </c>
      <c r="C20" s="16" t="s">
        <v>110</v>
      </c>
      <c r="D20" s="16" t="s">
        <v>111</v>
      </c>
      <c r="E20" s="16" t="s">
        <v>3</v>
      </c>
      <c r="F20" s="17">
        <f t="shared" si="1"/>
        <v>0</v>
      </c>
      <c r="G20" s="17">
        <f t="shared" si="2"/>
        <v>0</v>
      </c>
      <c r="H20" s="18">
        <f t="shared" si="3"/>
        <v>2</v>
      </c>
      <c r="I20" s="18">
        <f t="shared" si="4"/>
        <v>5.5</v>
      </c>
      <c r="J20" s="22"/>
      <c r="O20" s="33"/>
      <c r="P20" s="16"/>
      <c r="Q20" s="16"/>
      <c r="R20" s="16">
        <v>5</v>
      </c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>
        <v>6</v>
      </c>
      <c r="AE20" s="16"/>
      <c r="AF20" s="16"/>
      <c r="AG20" s="16"/>
      <c r="AH20" s="16"/>
      <c r="AI20" s="16"/>
      <c r="AJ20" s="16"/>
      <c r="AK20" s="16"/>
      <c r="AL20" s="16"/>
      <c r="AM20" s="16"/>
    </row>
    <row r="21" spans="1:39" ht="15">
      <c r="A21" s="15" t="s">
        <v>148</v>
      </c>
      <c r="B21" s="15" t="s">
        <v>149</v>
      </c>
      <c r="C21" s="16" t="s">
        <v>110</v>
      </c>
      <c r="D21" s="16" t="s">
        <v>111</v>
      </c>
      <c r="E21" s="16" t="s">
        <v>3</v>
      </c>
      <c r="F21" s="17">
        <f t="shared" si="1"/>
        <v>0</v>
      </c>
      <c r="G21" s="17">
        <f t="shared" si="2"/>
        <v>0</v>
      </c>
      <c r="H21" s="18">
        <f t="shared" si="3"/>
        <v>1</v>
      </c>
      <c r="I21" s="18">
        <f t="shared" si="4"/>
        <v>11</v>
      </c>
      <c r="J21" s="22"/>
      <c r="O21" s="33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>
        <v>11</v>
      </c>
      <c r="AL21" s="16"/>
      <c r="AM21" s="16"/>
    </row>
    <row r="22" spans="1:39" ht="15">
      <c r="A22" s="15" t="s">
        <v>170</v>
      </c>
      <c r="B22" s="15" t="s">
        <v>171</v>
      </c>
      <c r="C22" s="16" t="s">
        <v>110</v>
      </c>
      <c r="D22" s="16" t="s">
        <v>111</v>
      </c>
      <c r="E22" s="16" t="s">
        <v>3</v>
      </c>
      <c r="F22" s="17">
        <f t="shared" si="1"/>
        <v>1</v>
      </c>
      <c r="G22" s="17">
        <f t="shared" si="2"/>
        <v>6</v>
      </c>
      <c r="H22" s="18">
        <f t="shared" si="3"/>
        <v>8</v>
      </c>
      <c r="I22" s="18">
        <f t="shared" si="4"/>
        <v>6.375</v>
      </c>
      <c r="J22" s="22"/>
      <c r="N22" s="25">
        <v>6</v>
      </c>
      <c r="O22" s="33">
        <v>2</v>
      </c>
      <c r="P22" s="16"/>
      <c r="Q22" s="16">
        <v>12</v>
      </c>
      <c r="R22" s="16"/>
      <c r="S22" s="16"/>
      <c r="T22" s="16"/>
      <c r="U22" s="16">
        <v>11</v>
      </c>
      <c r="V22" s="16">
        <v>5</v>
      </c>
      <c r="W22" s="16"/>
      <c r="X22" s="16">
        <v>4</v>
      </c>
      <c r="Y22" s="16">
        <v>5</v>
      </c>
      <c r="Z22" s="16">
        <v>6</v>
      </c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</row>
    <row r="23" spans="1:39" ht="15">
      <c r="A23" s="15" t="s">
        <v>164</v>
      </c>
      <c r="B23" s="15" t="s">
        <v>165</v>
      </c>
      <c r="C23" s="16" t="s">
        <v>110</v>
      </c>
      <c r="D23" s="16" t="s">
        <v>111</v>
      </c>
      <c r="E23" s="16" t="s">
        <v>3</v>
      </c>
      <c r="F23" s="17">
        <f t="shared" si="1"/>
        <v>0</v>
      </c>
      <c r="G23" s="17">
        <f t="shared" si="2"/>
        <v>0</v>
      </c>
      <c r="H23" s="18">
        <f t="shared" si="3"/>
        <v>1</v>
      </c>
      <c r="I23" s="18">
        <f t="shared" si="4"/>
        <v>3</v>
      </c>
      <c r="J23" s="22"/>
      <c r="O23" s="33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>
        <v>3</v>
      </c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</row>
    <row r="24" spans="1:39" ht="15">
      <c r="A24" s="15" t="s">
        <v>100</v>
      </c>
      <c r="B24" s="15" t="s">
        <v>9</v>
      </c>
      <c r="C24" s="16" t="s">
        <v>10</v>
      </c>
      <c r="D24" s="16" t="s">
        <v>11</v>
      </c>
      <c r="E24" s="16" t="s">
        <v>3</v>
      </c>
      <c r="F24" s="17">
        <f t="shared" si="1"/>
        <v>4</v>
      </c>
      <c r="G24" s="17">
        <f t="shared" si="2"/>
        <v>38</v>
      </c>
      <c r="H24" s="18">
        <f t="shared" si="3"/>
        <v>20</v>
      </c>
      <c r="I24" s="18">
        <f t="shared" si="4"/>
        <v>28.2</v>
      </c>
      <c r="J24" s="22">
        <v>37</v>
      </c>
      <c r="K24" s="25">
        <v>44</v>
      </c>
      <c r="L24" s="25" t="s">
        <v>231</v>
      </c>
      <c r="M24" s="25">
        <v>36</v>
      </c>
      <c r="N24" s="25">
        <v>35</v>
      </c>
      <c r="O24" s="33">
        <v>34</v>
      </c>
      <c r="P24" s="16">
        <v>44</v>
      </c>
      <c r="Q24" s="16">
        <v>42</v>
      </c>
      <c r="R24" s="16">
        <v>23</v>
      </c>
      <c r="S24" s="16">
        <v>24</v>
      </c>
      <c r="T24" s="16">
        <v>32</v>
      </c>
      <c r="U24" s="16">
        <v>27</v>
      </c>
      <c r="V24" s="16">
        <v>27</v>
      </c>
      <c r="W24" s="16">
        <v>27</v>
      </c>
      <c r="X24" s="16">
        <v>23</v>
      </c>
      <c r="Y24" s="16">
        <v>17</v>
      </c>
      <c r="Z24" s="16">
        <v>19</v>
      </c>
      <c r="AA24" s="16">
        <v>22</v>
      </c>
      <c r="AB24" s="16">
        <v>20</v>
      </c>
      <c r="AC24" s="16">
        <v>15</v>
      </c>
      <c r="AD24" s="16">
        <v>16</v>
      </c>
      <c r="AE24" s="16"/>
      <c r="AF24" s="16"/>
      <c r="AG24" s="16"/>
      <c r="AH24" s="16"/>
      <c r="AI24" s="16"/>
      <c r="AJ24" s="16"/>
      <c r="AK24" s="16"/>
      <c r="AL24" s="16"/>
      <c r="AM24" s="16"/>
    </row>
    <row r="25" spans="1:39" ht="15">
      <c r="A25" s="15" t="s">
        <v>8</v>
      </c>
      <c r="B25" s="15" t="s">
        <v>9</v>
      </c>
      <c r="C25" s="16" t="s">
        <v>10</v>
      </c>
      <c r="D25" s="16" t="s">
        <v>11</v>
      </c>
      <c r="E25" s="16" t="s">
        <v>3</v>
      </c>
      <c r="F25" s="17">
        <f t="shared" si="1"/>
        <v>5</v>
      </c>
      <c r="G25" s="17">
        <f t="shared" si="2"/>
        <v>42.4</v>
      </c>
      <c r="H25" s="18">
        <f t="shared" si="3"/>
        <v>30</v>
      </c>
      <c r="I25" s="18">
        <f t="shared" si="4"/>
        <v>35.1</v>
      </c>
      <c r="J25" s="22">
        <v>39</v>
      </c>
      <c r="K25" s="25">
        <v>37</v>
      </c>
      <c r="L25" s="25">
        <v>38</v>
      </c>
      <c r="M25" s="25">
        <v>27</v>
      </c>
      <c r="N25" s="25">
        <v>71</v>
      </c>
      <c r="O25" s="33">
        <v>59</v>
      </c>
      <c r="P25" s="16">
        <v>53</v>
      </c>
      <c r="Q25" s="16">
        <v>36</v>
      </c>
      <c r="R25" s="16">
        <v>45</v>
      </c>
      <c r="S25" s="16">
        <v>37</v>
      </c>
      <c r="T25" s="16">
        <v>44</v>
      </c>
      <c r="U25" s="16">
        <v>39</v>
      </c>
      <c r="V25" s="16">
        <v>36</v>
      </c>
      <c r="W25" s="16">
        <v>39</v>
      </c>
      <c r="X25" s="16">
        <v>20</v>
      </c>
      <c r="Y25" s="16">
        <v>27</v>
      </c>
      <c r="Z25" s="16">
        <v>26</v>
      </c>
      <c r="AA25" s="16">
        <v>31</v>
      </c>
      <c r="AB25" s="16">
        <v>28</v>
      </c>
      <c r="AC25" s="16">
        <v>22</v>
      </c>
      <c r="AD25" s="16">
        <v>23</v>
      </c>
      <c r="AE25" s="16">
        <v>19</v>
      </c>
      <c r="AF25" s="16">
        <v>23</v>
      </c>
      <c r="AG25" s="16">
        <v>22</v>
      </c>
      <c r="AH25" s="16">
        <v>28</v>
      </c>
      <c r="AI25" s="16">
        <v>25</v>
      </c>
      <c r="AJ25" s="16">
        <v>41</v>
      </c>
      <c r="AK25" s="16">
        <v>39</v>
      </c>
      <c r="AL25" s="16">
        <v>38</v>
      </c>
      <c r="AM25" s="16">
        <v>41</v>
      </c>
    </row>
    <row r="26" spans="1:39" ht="15">
      <c r="A26" s="15" t="s">
        <v>22</v>
      </c>
      <c r="B26" s="15" t="s">
        <v>9</v>
      </c>
      <c r="C26" s="16" t="s">
        <v>10</v>
      </c>
      <c r="D26" s="16" t="s">
        <v>11</v>
      </c>
      <c r="E26" s="16" t="s">
        <v>3</v>
      </c>
      <c r="F26" s="17">
        <f t="shared" si="1"/>
        <v>5</v>
      </c>
      <c r="G26" s="17">
        <f t="shared" si="2"/>
        <v>38.8</v>
      </c>
      <c r="H26" s="18">
        <f t="shared" si="3"/>
        <v>30</v>
      </c>
      <c r="I26" s="18">
        <f t="shared" si="4"/>
        <v>34.13333333333333</v>
      </c>
      <c r="J26" s="22">
        <v>36</v>
      </c>
      <c r="K26" s="25">
        <v>29</v>
      </c>
      <c r="L26" s="25">
        <v>45</v>
      </c>
      <c r="M26" s="25">
        <v>43</v>
      </c>
      <c r="N26" s="25">
        <v>41</v>
      </c>
      <c r="O26" s="33">
        <v>73</v>
      </c>
      <c r="P26" s="16">
        <v>62</v>
      </c>
      <c r="Q26" s="16">
        <v>40</v>
      </c>
      <c r="R26" s="16">
        <v>50</v>
      </c>
      <c r="S26" s="16">
        <v>42</v>
      </c>
      <c r="T26" s="16">
        <v>37</v>
      </c>
      <c r="U26" s="16">
        <v>50</v>
      </c>
      <c r="V26" s="16">
        <v>36</v>
      </c>
      <c r="W26" s="16">
        <v>42</v>
      </c>
      <c r="X26" s="16">
        <v>23</v>
      </c>
      <c r="Y26" s="16">
        <v>35</v>
      </c>
      <c r="Z26" s="16">
        <v>23</v>
      </c>
      <c r="AA26" s="16">
        <v>23</v>
      </c>
      <c r="AB26" s="16">
        <v>18</v>
      </c>
      <c r="AC26" s="16">
        <v>24</v>
      </c>
      <c r="AD26" s="16">
        <v>12</v>
      </c>
      <c r="AE26" s="16">
        <v>26</v>
      </c>
      <c r="AF26" s="16">
        <v>23</v>
      </c>
      <c r="AG26" s="16">
        <v>17</v>
      </c>
      <c r="AH26" s="16">
        <v>28</v>
      </c>
      <c r="AI26" s="16">
        <v>28</v>
      </c>
      <c r="AJ26" s="16">
        <v>30</v>
      </c>
      <c r="AK26" s="16">
        <v>30</v>
      </c>
      <c r="AL26" s="16">
        <v>28</v>
      </c>
      <c r="AM26" s="16">
        <v>30</v>
      </c>
    </row>
    <row r="27" spans="1:39" s="2" customFormat="1" ht="15.75" thickBot="1">
      <c r="A27" s="15" t="s">
        <v>33</v>
      </c>
      <c r="B27" s="15" t="s">
        <v>9</v>
      </c>
      <c r="C27" s="16" t="s">
        <v>10</v>
      </c>
      <c r="D27" s="16" t="s">
        <v>11</v>
      </c>
      <c r="E27" s="16" t="s">
        <v>3</v>
      </c>
      <c r="F27" s="17">
        <f t="shared" si="1"/>
        <v>5</v>
      </c>
      <c r="G27" s="17">
        <f t="shared" si="2"/>
        <v>41</v>
      </c>
      <c r="H27" s="18">
        <f t="shared" si="3"/>
        <v>30</v>
      </c>
      <c r="I27" s="18">
        <f t="shared" si="4"/>
        <v>37.43333333333333</v>
      </c>
      <c r="J27" s="22">
        <v>35</v>
      </c>
      <c r="K27" s="25">
        <v>28</v>
      </c>
      <c r="L27" s="25">
        <v>42</v>
      </c>
      <c r="M27" s="25">
        <v>47</v>
      </c>
      <c r="N27" s="25">
        <v>53</v>
      </c>
      <c r="O27" s="33">
        <v>74</v>
      </c>
      <c r="P27" s="16">
        <v>65</v>
      </c>
      <c r="Q27" s="16">
        <v>50</v>
      </c>
      <c r="R27" s="16">
        <v>46</v>
      </c>
      <c r="S27" s="16">
        <v>43</v>
      </c>
      <c r="T27" s="16">
        <v>42</v>
      </c>
      <c r="U27" s="16">
        <v>54</v>
      </c>
      <c r="V27" s="16">
        <v>35</v>
      </c>
      <c r="W27" s="16">
        <v>46</v>
      </c>
      <c r="X27" s="16">
        <v>32</v>
      </c>
      <c r="Y27" s="16">
        <v>34</v>
      </c>
      <c r="Z27" s="16">
        <v>29</v>
      </c>
      <c r="AA27" s="16">
        <v>31</v>
      </c>
      <c r="AB27" s="16">
        <v>23</v>
      </c>
      <c r="AC27" s="16">
        <v>20</v>
      </c>
      <c r="AD27" s="16">
        <v>22</v>
      </c>
      <c r="AE27" s="16">
        <v>32</v>
      </c>
      <c r="AF27" s="16">
        <v>35</v>
      </c>
      <c r="AG27" s="16">
        <v>17</v>
      </c>
      <c r="AH27" s="16">
        <v>27</v>
      </c>
      <c r="AI27" s="16">
        <v>27</v>
      </c>
      <c r="AJ27" s="16">
        <v>37</v>
      </c>
      <c r="AK27" s="16">
        <v>25</v>
      </c>
      <c r="AL27" s="16">
        <v>43</v>
      </c>
      <c r="AM27" s="16">
        <v>29</v>
      </c>
    </row>
    <row r="28" spans="1:39" ht="15">
      <c r="A28" s="15" t="s">
        <v>238</v>
      </c>
      <c r="B28" s="15" t="s">
        <v>239</v>
      </c>
      <c r="C28" s="16" t="s">
        <v>110</v>
      </c>
      <c r="D28" s="16" t="s">
        <v>2</v>
      </c>
      <c r="E28" s="16" t="s">
        <v>3</v>
      </c>
      <c r="F28" s="17">
        <f t="shared" si="1"/>
        <v>5</v>
      </c>
      <c r="G28" s="17">
        <f t="shared" si="2"/>
        <v>10.8</v>
      </c>
      <c r="H28" s="18">
        <f t="shared" si="3"/>
        <v>5</v>
      </c>
      <c r="I28" s="18">
        <f t="shared" si="4"/>
        <v>10.8</v>
      </c>
      <c r="J28" s="22">
        <v>10</v>
      </c>
      <c r="K28" s="25">
        <v>8</v>
      </c>
      <c r="L28" s="25">
        <v>13</v>
      </c>
      <c r="M28" s="25">
        <v>9</v>
      </c>
      <c r="N28" s="25">
        <v>14</v>
      </c>
      <c r="O28" s="33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</row>
    <row r="29" spans="1:39" ht="15">
      <c r="A29" s="15" t="s">
        <v>182</v>
      </c>
      <c r="B29" s="15" t="s">
        <v>243</v>
      </c>
      <c r="C29" s="16" t="s">
        <v>41</v>
      </c>
      <c r="D29" s="16" t="s">
        <v>2</v>
      </c>
      <c r="E29" s="16" t="s">
        <v>3</v>
      </c>
      <c r="F29" s="17">
        <f t="shared" si="1"/>
        <v>5</v>
      </c>
      <c r="G29" s="17">
        <f t="shared" si="2"/>
        <v>32.4</v>
      </c>
      <c r="H29" s="18">
        <f t="shared" si="3"/>
        <v>14</v>
      </c>
      <c r="I29" s="18">
        <f t="shared" si="4"/>
        <v>36.214285714285715</v>
      </c>
      <c r="J29" s="22">
        <v>27</v>
      </c>
      <c r="K29" s="25">
        <v>31</v>
      </c>
      <c r="L29" s="25">
        <v>29</v>
      </c>
      <c r="M29" s="25">
        <v>42</v>
      </c>
      <c r="N29" s="25">
        <v>33</v>
      </c>
      <c r="O29" s="33">
        <v>56</v>
      </c>
      <c r="P29" s="16">
        <v>45</v>
      </c>
      <c r="Q29" s="16">
        <v>48</v>
      </c>
      <c r="R29" s="16">
        <v>34</v>
      </c>
      <c r="S29" s="16">
        <v>52</v>
      </c>
      <c r="T29" s="16">
        <v>32</v>
      </c>
      <c r="U29" s="16">
        <v>29</v>
      </c>
      <c r="V29" s="16">
        <v>27</v>
      </c>
      <c r="W29" s="16">
        <v>22</v>
      </c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</row>
    <row r="30" spans="1:39" s="9" customFormat="1" ht="15">
      <c r="A30" s="15" t="s">
        <v>235</v>
      </c>
      <c r="B30" s="15" t="s">
        <v>236</v>
      </c>
      <c r="C30" s="16" t="s">
        <v>237</v>
      </c>
      <c r="D30" s="16" t="s">
        <v>2</v>
      </c>
      <c r="E30" s="16" t="s">
        <v>3</v>
      </c>
      <c r="F30" s="17">
        <f t="shared" si="1"/>
        <v>3</v>
      </c>
      <c r="G30" s="17">
        <f t="shared" si="2"/>
        <v>10.666666666666666</v>
      </c>
      <c r="H30" s="18">
        <f t="shared" si="3"/>
        <v>3</v>
      </c>
      <c r="I30" s="18">
        <f t="shared" si="4"/>
        <v>10.666666666666666</v>
      </c>
      <c r="J30" s="22">
        <v>10</v>
      </c>
      <c r="K30" s="25">
        <v>8</v>
      </c>
      <c r="L30" s="25">
        <v>14</v>
      </c>
      <c r="M30" s="25"/>
      <c r="N30" s="25"/>
      <c r="O30" s="33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</row>
    <row r="31" spans="1:39" s="2" customFormat="1" ht="15.75" thickBot="1">
      <c r="A31" s="15" t="s">
        <v>97</v>
      </c>
      <c r="B31" s="15" t="s">
        <v>98</v>
      </c>
      <c r="C31" s="16" t="s">
        <v>99</v>
      </c>
      <c r="D31" s="16" t="s">
        <v>2</v>
      </c>
      <c r="E31" s="16" t="s">
        <v>3</v>
      </c>
      <c r="F31" s="17">
        <f t="shared" si="1"/>
        <v>0</v>
      </c>
      <c r="G31" s="17">
        <f t="shared" si="2"/>
        <v>0</v>
      </c>
      <c r="H31" s="18">
        <f t="shared" si="3"/>
        <v>6</v>
      </c>
      <c r="I31" s="18">
        <f t="shared" si="4"/>
        <v>5.833333333333333</v>
      </c>
      <c r="J31" s="22"/>
      <c r="K31" s="25"/>
      <c r="L31" s="25"/>
      <c r="M31" s="25"/>
      <c r="N31" s="25"/>
      <c r="O31" s="33"/>
      <c r="P31" s="16"/>
      <c r="Q31" s="16"/>
      <c r="R31" s="16"/>
      <c r="S31" s="16"/>
      <c r="T31" s="16"/>
      <c r="U31" s="16"/>
      <c r="V31" s="16"/>
      <c r="W31" s="16"/>
      <c r="X31" s="16">
        <v>3</v>
      </c>
      <c r="Y31" s="16"/>
      <c r="Z31" s="16">
        <v>3</v>
      </c>
      <c r="AA31" s="16">
        <v>4</v>
      </c>
      <c r="AB31" s="16"/>
      <c r="AC31" s="16"/>
      <c r="AD31" s="16"/>
      <c r="AE31" s="16">
        <v>6</v>
      </c>
      <c r="AF31" s="16"/>
      <c r="AG31" s="16"/>
      <c r="AH31" s="16"/>
      <c r="AI31" s="16"/>
      <c r="AJ31" s="16">
        <v>12</v>
      </c>
      <c r="AK31" s="16"/>
      <c r="AL31" s="16">
        <v>7</v>
      </c>
      <c r="AM31" s="16"/>
    </row>
    <row r="32" spans="1:39" ht="15">
      <c r="A32" s="15" t="s">
        <v>52</v>
      </c>
      <c r="B32" s="15" t="s">
        <v>53</v>
      </c>
      <c r="C32" s="16" t="s">
        <v>41</v>
      </c>
      <c r="D32" s="16" t="s">
        <v>2</v>
      </c>
      <c r="E32" s="16" t="s">
        <v>3</v>
      </c>
      <c r="F32" s="17">
        <f t="shared" si="1"/>
        <v>5</v>
      </c>
      <c r="G32" s="17">
        <f t="shared" si="2"/>
        <v>16.8</v>
      </c>
      <c r="H32" s="18">
        <f t="shared" si="3"/>
        <v>24</v>
      </c>
      <c r="I32" s="18">
        <f t="shared" si="4"/>
        <v>13.208333333333334</v>
      </c>
      <c r="J32" s="22">
        <v>20</v>
      </c>
      <c r="K32" s="25">
        <v>23</v>
      </c>
      <c r="L32" s="25">
        <v>19</v>
      </c>
      <c r="M32" s="25">
        <v>13</v>
      </c>
      <c r="N32" s="25">
        <v>9</v>
      </c>
      <c r="O32" s="33">
        <v>13</v>
      </c>
      <c r="P32" s="16">
        <v>18</v>
      </c>
      <c r="Q32" s="16">
        <v>15</v>
      </c>
      <c r="R32" s="16">
        <v>10</v>
      </c>
      <c r="S32" s="16">
        <v>11</v>
      </c>
      <c r="T32" s="16">
        <v>12</v>
      </c>
      <c r="U32" s="16">
        <v>18</v>
      </c>
      <c r="V32" s="16">
        <v>11</v>
      </c>
      <c r="W32" s="16">
        <v>21</v>
      </c>
      <c r="X32" s="16">
        <v>13</v>
      </c>
      <c r="Y32" s="16">
        <v>7</v>
      </c>
      <c r="Z32" s="16">
        <v>9</v>
      </c>
      <c r="AA32" s="16">
        <v>5</v>
      </c>
      <c r="AB32" s="16">
        <v>15</v>
      </c>
      <c r="AC32" s="16"/>
      <c r="AD32" s="16">
        <v>9</v>
      </c>
      <c r="AE32" s="16">
        <v>11</v>
      </c>
      <c r="AF32" s="16">
        <v>8</v>
      </c>
      <c r="AG32" s="16">
        <v>7</v>
      </c>
      <c r="AH32" s="16">
        <v>20</v>
      </c>
      <c r="AI32" s="16"/>
      <c r="AJ32" s="16"/>
      <c r="AK32" s="16"/>
      <c r="AL32" s="16"/>
      <c r="AM32" s="16"/>
    </row>
    <row r="33" spans="1:39" ht="15">
      <c r="A33" s="15" t="s">
        <v>205</v>
      </c>
      <c r="B33" s="15" t="s">
        <v>206</v>
      </c>
      <c r="C33" s="16" t="s">
        <v>41</v>
      </c>
      <c r="D33" s="16" t="s">
        <v>2</v>
      </c>
      <c r="E33" s="16" t="s">
        <v>3</v>
      </c>
      <c r="F33" s="17">
        <f t="shared" si="1"/>
        <v>1</v>
      </c>
      <c r="G33" s="17">
        <f t="shared" si="2"/>
        <v>4</v>
      </c>
      <c r="H33" s="18">
        <f t="shared" si="3"/>
        <v>6</v>
      </c>
      <c r="I33" s="18">
        <f t="shared" si="4"/>
        <v>13.666666666666666</v>
      </c>
      <c r="J33" s="22"/>
      <c r="N33" s="25">
        <v>4</v>
      </c>
      <c r="O33" s="33">
        <v>8</v>
      </c>
      <c r="P33" s="16">
        <v>13</v>
      </c>
      <c r="Q33" s="16">
        <v>13</v>
      </c>
      <c r="R33" s="16">
        <v>29</v>
      </c>
      <c r="S33" s="16">
        <v>15</v>
      </c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</row>
    <row r="34" spans="1:39" ht="15">
      <c r="A34" s="15" t="s">
        <v>180</v>
      </c>
      <c r="B34" s="15" t="s">
        <v>181</v>
      </c>
      <c r="C34" s="16" t="s">
        <v>41</v>
      </c>
      <c r="D34" s="16" t="s">
        <v>2</v>
      </c>
      <c r="E34" s="16" t="s">
        <v>3</v>
      </c>
      <c r="F34" s="17">
        <f t="shared" si="1"/>
        <v>0</v>
      </c>
      <c r="G34" s="17">
        <f t="shared" si="2"/>
        <v>0</v>
      </c>
      <c r="H34" s="18">
        <f t="shared" si="3"/>
        <v>1</v>
      </c>
      <c r="I34" s="18">
        <f t="shared" si="4"/>
        <v>3</v>
      </c>
      <c r="J34" s="22"/>
      <c r="O34" s="33"/>
      <c r="P34" s="16"/>
      <c r="Q34" s="16"/>
      <c r="R34" s="16"/>
      <c r="S34" s="16"/>
      <c r="T34" s="16"/>
      <c r="U34" s="16"/>
      <c r="V34" s="16"/>
      <c r="W34" s="16"/>
      <c r="X34" s="16">
        <v>3</v>
      </c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</row>
    <row r="35" spans="1:39" ht="15">
      <c r="A35" s="15" t="s">
        <v>80</v>
      </c>
      <c r="B35" s="15" t="s">
        <v>81</v>
      </c>
      <c r="C35" s="16" t="s">
        <v>41</v>
      </c>
      <c r="D35" s="16" t="s">
        <v>2</v>
      </c>
      <c r="E35" s="16" t="s">
        <v>3</v>
      </c>
      <c r="F35" s="17">
        <f t="shared" si="1"/>
        <v>0</v>
      </c>
      <c r="G35" s="17">
        <f t="shared" si="2"/>
        <v>0</v>
      </c>
      <c r="H35" s="18">
        <f t="shared" si="3"/>
        <v>2</v>
      </c>
      <c r="I35" s="18">
        <f t="shared" si="4"/>
        <v>2</v>
      </c>
      <c r="J35" s="22"/>
      <c r="O35" s="33"/>
      <c r="P35" s="16"/>
      <c r="Q35" s="16"/>
      <c r="R35" s="16"/>
      <c r="S35" s="16"/>
      <c r="T35" s="16"/>
      <c r="U35" s="16"/>
      <c r="V35" s="16"/>
      <c r="W35" s="16"/>
      <c r="X35" s="16"/>
      <c r="Y35" s="16">
        <v>1</v>
      </c>
      <c r="Z35" s="16"/>
      <c r="AA35" s="16"/>
      <c r="AB35" s="16"/>
      <c r="AC35" s="16"/>
      <c r="AD35" s="16"/>
      <c r="AE35" s="16"/>
      <c r="AF35" s="16">
        <v>3</v>
      </c>
      <c r="AG35" s="16"/>
      <c r="AH35" s="16"/>
      <c r="AI35" s="16"/>
      <c r="AJ35" s="16"/>
      <c r="AK35" s="16"/>
      <c r="AL35" s="16"/>
      <c r="AM35" s="16"/>
    </row>
    <row r="36" spans="1:39" ht="15">
      <c r="A36" s="15" t="s">
        <v>162</v>
      </c>
      <c r="B36" s="15" t="s">
        <v>163</v>
      </c>
      <c r="C36" s="16" t="s">
        <v>116</v>
      </c>
      <c r="D36" s="16" t="s">
        <v>2</v>
      </c>
      <c r="E36" s="16" t="s">
        <v>3</v>
      </c>
      <c r="F36" s="17">
        <f t="shared" si="1"/>
        <v>1</v>
      </c>
      <c r="G36" s="17">
        <f t="shared" si="2"/>
        <v>4</v>
      </c>
      <c r="H36" s="18">
        <f t="shared" si="3"/>
        <v>9</v>
      </c>
      <c r="I36" s="18">
        <f t="shared" si="4"/>
        <v>8.555555555555555</v>
      </c>
      <c r="J36" s="22"/>
      <c r="N36" s="25">
        <v>4</v>
      </c>
      <c r="O36" s="33">
        <v>8</v>
      </c>
      <c r="P36" s="16">
        <v>10</v>
      </c>
      <c r="Q36" s="16">
        <v>9</v>
      </c>
      <c r="R36" s="16"/>
      <c r="S36" s="16"/>
      <c r="T36" s="16"/>
      <c r="U36" s="16"/>
      <c r="V36" s="16">
        <v>8</v>
      </c>
      <c r="W36" s="16">
        <v>5</v>
      </c>
      <c r="X36" s="16">
        <v>13</v>
      </c>
      <c r="Y36" s="16">
        <v>14</v>
      </c>
      <c r="Z36" s="16">
        <v>6</v>
      </c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</row>
    <row r="37" spans="1:39" ht="15">
      <c r="A37" s="15" t="s">
        <v>0</v>
      </c>
      <c r="B37" s="15" t="s">
        <v>242</v>
      </c>
      <c r="C37" s="16" t="s">
        <v>1</v>
      </c>
      <c r="D37" s="16" t="s">
        <v>2</v>
      </c>
      <c r="E37" s="16" t="s">
        <v>3</v>
      </c>
      <c r="F37" s="17">
        <f t="shared" si="1"/>
        <v>5</v>
      </c>
      <c r="G37" s="17">
        <f t="shared" si="2"/>
        <v>16</v>
      </c>
      <c r="H37" s="18">
        <f t="shared" si="3"/>
        <v>25</v>
      </c>
      <c r="I37" s="18">
        <f t="shared" si="4"/>
        <v>12.12</v>
      </c>
      <c r="J37" s="22">
        <v>10</v>
      </c>
      <c r="K37" s="25">
        <v>13</v>
      </c>
      <c r="L37" s="25">
        <v>19</v>
      </c>
      <c r="M37" s="25">
        <v>22</v>
      </c>
      <c r="N37" s="25">
        <v>16</v>
      </c>
      <c r="O37" s="33"/>
      <c r="P37" s="16"/>
      <c r="Q37" s="16"/>
      <c r="R37" s="16"/>
      <c r="S37" s="16">
        <v>10</v>
      </c>
      <c r="T37" s="16">
        <v>11</v>
      </c>
      <c r="U37" s="16">
        <v>20</v>
      </c>
      <c r="V37" s="16">
        <v>15</v>
      </c>
      <c r="W37" s="16">
        <v>10</v>
      </c>
      <c r="X37" s="16">
        <v>9</v>
      </c>
      <c r="Y37" s="16">
        <v>6</v>
      </c>
      <c r="Z37" s="16">
        <v>4</v>
      </c>
      <c r="AA37" s="16"/>
      <c r="AB37" s="16">
        <v>10</v>
      </c>
      <c r="AC37" s="16">
        <v>6</v>
      </c>
      <c r="AD37" s="16">
        <v>8</v>
      </c>
      <c r="AE37" s="16">
        <v>7</v>
      </c>
      <c r="AF37" s="16">
        <v>9</v>
      </c>
      <c r="AG37" s="16">
        <v>5</v>
      </c>
      <c r="AH37" s="16">
        <v>8</v>
      </c>
      <c r="AI37" s="16">
        <v>14</v>
      </c>
      <c r="AJ37" s="16">
        <v>12</v>
      </c>
      <c r="AK37" s="16">
        <v>14</v>
      </c>
      <c r="AL37" s="16">
        <v>23</v>
      </c>
      <c r="AM37" s="16">
        <v>22</v>
      </c>
    </row>
    <row r="38" spans="1:39" ht="15">
      <c r="A38" s="15" t="s">
        <v>201</v>
      </c>
      <c r="B38" s="15" t="s">
        <v>202</v>
      </c>
      <c r="C38" s="16" t="s">
        <v>116</v>
      </c>
      <c r="D38" s="16" t="s">
        <v>2</v>
      </c>
      <c r="E38" s="16" t="s">
        <v>3</v>
      </c>
      <c r="F38" s="17">
        <f t="shared" si="1"/>
        <v>1</v>
      </c>
      <c r="G38" s="17">
        <f t="shared" si="2"/>
        <v>7</v>
      </c>
      <c r="H38" s="18">
        <f t="shared" si="3"/>
        <v>2</v>
      </c>
      <c r="I38" s="18">
        <f t="shared" si="4"/>
        <v>7.5</v>
      </c>
      <c r="J38" s="22"/>
      <c r="N38" s="25">
        <v>7</v>
      </c>
      <c r="O38" s="33"/>
      <c r="P38" s="16"/>
      <c r="Q38" s="16"/>
      <c r="R38" s="16">
        <v>8</v>
      </c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</row>
    <row r="39" spans="1:39" ht="15">
      <c r="A39" s="15" t="s">
        <v>207</v>
      </c>
      <c r="B39" s="15" t="s">
        <v>208</v>
      </c>
      <c r="C39" s="16" t="s">
        <v>116</v>
      </c>
      <c r="D39" s="16" t="s">
        <v>2</v>
      </c>
      <c r="E39" s="16" t="s">
        <v>3</v>
      </c>
      <c r="F39" s="17">
        <f t="shared" si="1"/>
        <v>5</v>
      </c>
      <c r="G39" s="17">
        <f t="shared" si="2"/>
        <v>9.2</v>
      </c>
      <c r="H39" s="18">
        <f t="shared" si="3"/>
        <v>8</v>
      </c>
      <c r="I39" s="18">
        <f t="shared" si="4"/>
        <v>8.75</v>
      </c>
      <c r="J39" s="22">
        <v>8</v>
      </c>
      <c r="K39" s="25">
        <v>7</v>
      </c>
      <c r="L39" s="25">
        <v>6</v>
      </c>
      <c r="M39" s="25">
        <v>12</v>
      </c>
      <c r="N39" s="25">
        <v>13</v>
      </c>
      <c r="O39" s="33">
        <v>10</v>
      </c>
      <c r="P39" s="16">
        <v>6</v>
      </c>
      <c r="Q39" s="16">
        <v>8</v>
      </c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</row>
    <row r="40" spans="1:39" ht="15">
      <c r="A40" s="15" t="s">
        <v>193</v>
      </c>
      <c r="B40" s="15" t="s">
        <v>194</v>
      </c>
      <c r="C40" s="16" t="s">
        <v>116</v>
      </c>
      <c r="D40" s="16" t="s">
        <v>2</v>
      </c>
      <c r="E40" s="16" t="s">
        <v>3</v>
      </c>
      <c r="F40" s="17">
        <f t="shared" si="1"/>
        <v>0</v>
      </c>
      <c r="G40" s="17">
        <f t="shared" si="2"/>
        <v>0</v>
      </c>
      <c r="H40" s="18">
        <f t="shared" si="3"/>
        <v>2</v>
      </c>
      <c r="I40" s="18">
        <f t="shared" si="4"/>
        <v>8</v>
      </c>
      <c r="J40" s="22"/>
      <c r="O40" s="33"/>
      <c r="P40" s="16"/>
      <c r="Q40" s="16"/>
      <c r="R40" s="16"/>
      <c r="S40" s="16">
        <v>9</v>
      </c>
      <c r="T40" s="16">
        <v>7</v>
      </c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</row>
    <row r="41" spans="1:39" ht="15">
      <c r="A41" s="15" t="s">
        <v>234</v>
      </c>
      <c r="B41" s="15" t="s">
        <v>183</v>
      </c>
      <c r="C41" s="16" t="s">
        <v>188</v>
      </c>
      <c r="D41" s="16" t="s">
        <v>7</v>
      </c>
      <c r="E41" s="16" t="s">
        <v>3</v>
      </c>
      <c r="F41" s="17">
        <f t="shared" si="1"/>
        <v>4</v>
      </c>
      <c r="G41" s="17">
        <f t="shared" si="2"/>
        <v>52.25</v>
      </c>
      <c r="H41" s="18">
        <f t="shared" si="3"/>
        <v>4</v>
      </c>
      <c r="I41" s="18">
        <f t="shared" si="4"/>
        <v>52.25</v>
      </c>
      <c r="J41" s="22">
        <v>64</v>
      </c>
      <c r="K41" s="25">
        <v>39</v>
      </c>
      <c r="L41" s="25">
        <v>50</v>
      </c>
      <c r="M41" s="25">
        <v>56</v>
      </c>
      <c r="O41" s="33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</row>
    <row r="42" spans="1:39" ht="15">
      <c r="A42" s="15" t="s">
        <v>127</v>
      </c>
      <c r="B42" s="15" t="s">
        <v>128</v>
      </c>
      <c r="C42" s="16" t="s">
        <v>18</v>
      </c>
      <c r="D42" s="16" t="s">
        <v>7</v>
      </c>
      <c r="E42" s="16" t="s">
        <v>3</v>
      </c>
      <c r="F42" s="17">
        <f t="shared" si="1"/>
        <v>0</v>
      </c>
      <c r="G42" s="17">
        <f t="shared" si="2"/>
        <v>0</v>
      </c>
      <c r="H42" s="18">
        <f t="shared" si="3"/>
        <v>1</v>
      </c>
      <c r="I42" s="18">
        <f t="shared" si="4"/>
        <v>3</v>
      </c>
      <c r="J42" s="22"/>
      <c r="O42" s="33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>
        <v>3</v>
      </c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</row>
    <row r="43" spans="1:39" ht="15">
      <c r="A43" s="15" t="s">
        <v>129</v>
      </c>
      <c r="B43" s="15" t="s">
        <v>130</v>
      </c>
      <c r="C43" s="16" t="s">
        <v>6</v>
      </c>
      <c r="D43" s="16" t="s">
        <v>7</v>
      </c>
      <c r="E43" s="16" t="s">
        <v>3</v>
      </c>
      <c r="F43" s="17">
        <f t="shared" si="1"/>
        <v>0</v>
      </c>
      <c r="G43" s="17">
        <f t="shared" si="2"/>
        <v>0</v>
      </c>
      <c r="H43" s="18">
        <f t="shared" si="3"/>
        <v>1</v>
      </c>
      <c r="I43" s="18">
        <f t="shared" si="4"/>
        <v>2</v>
      </c>
      <c r="J43" s="22"/>
      <c r="O43" s="33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>
        <v>2</v>
      </c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</row>
    <row r="44" spans="1:39" s="2" customFormat="1" ht="15.75" thickBot="1">
      <c r="A44" s="15" t="s">
        <v>78</v>
      </c>
      <c r="B44" s="15" t="s">
        <v>79</v>
      </c>
      <c r="C44" s="16" t="s">
        <v>18</v>
      </c>
      <c r="D44" s="16" t="s">
        <v>7</v>
      </c>
      <c r="E44" s="16" t="s">
        <v>3</v>
      </c>
      <c r="F44" s="17">
        <f t="shared" si="1"/>
        <v>0</v>
      </c>
      <c r="G44" s="17">
        <f t="shared" si="2"/>
        <v>0</v>
      </c>
      <c r="H44" s="18">
        <f t="shared" si="3"/>
        <v>3</v>
      </c>
      <c r="I44" s="18">
        <f t="shared" si="4"/>
        <v>4.333333333333333</v>
      </c>
      <c r="J44" s="22"/>
      <c r="K44" s="25"/>
      <c r="L44" s="25"/>
      <c r="M44" s="25"/>
      <c r="N44" s="25"/>
      <c r="O44" s="33"/>
      <c r="P44" s="16"/>
      <c r="Q44" s="16"/>
      <c r="R44" s="16">
        <v>7</v>
      </c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>
        <v>2</v>
      </c>
      <c r="AD44" s="16"/>
      <c r="AE44" s="16"/>
      <c r="AF44" s="16">
        <v>4</v>
      </c>
      <c r="AG44" s="16"/>
      <c r="AH44" s="16"/>
      <c r="AI44" s="16"/>
      <c r="AJ44" s="16"/>
      <c r="AK44" s="16"/>
      <c r="AL44" s="16"/>
      <c r="AM44" s="16"/>
    </row>
    <row r="45" spans="1:39" ht="15">
      <c r="A45" s="15" t="s">
        <v>186</v>
      </c>
      <c r="B45" s="15" t="s">
        <v>187</v>
      </c>
      <c r="C45" s="16" t="s">
        <v>188</v>
      </c>
      <c r="D45" s="16" t="s">
        <v>7</v>
      </c>
      <c r="E45" s="16" t="s">
        <v>3</v>
      </c>
      <c r="F45" s="17">
        <f t="shared" si="1"/>
        <v>0</v>
      </c>
      <c r="G45" s="17">
        <f t="shared" si="2"/>
        <v>0</v>
      </c>
      <c r="H45" s="18">
        <f t="shared" si="3"/>
        <v>1</v>
      </c>
      <c r="I45" s="18">
        <f t="shared" si="4"/>
        <v>3</v>
      </c>
      <c r="J45" s="22"/>
      <c r="O45" s="33"/>
      <c r="P45" s="16"/>
      <c r="Q45" s="16"/>
      <c r="R45" s="16"/>
      <c r="S45" s="16"/>
      <c r="T45" s="16"/>
      <c r="U45" s="16"/>
      <c r="V45" s="16">
        <v>3</v>
      </c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</row>
    <row r="46" spans="1:39" ht="15">
      <c r="A46" s="15" t="s">
        <v>66</v>
      </c>
      <c r="B46" s="15" t="s">
        <v>67</v>
      </c>
      <c r="C46" s="15" t="s">
        <v>18</v>
      </c>
      <c r="D46" s="16" t="s">
        <v>7</v>
      </c>
      <c r="E46" s="16" t="s">
        <v>3</v>
      </c>
      <c r="F46" s="17">
        <f t="shared" si="1"/>
        <v>5</v>
      </c>
      <c r="G46" s="17">
        <f t="shared" si="2"/>
        <v>34.4</v>
      </c>
      <c r="H46" s="18">
        <f t="shared" si="3"/>
        <v>18</v>
      </c>
      <c r="I46" s="18">
        <f t="shared" si="4"/>
        <v>25.27777777777778</v>
      </c>
      <c r="J46" s="22">
        <v>29</v>
      </c>
      <c r="K46" s="25">
        <v>23</v>
      </c>
      <c r="L46" s="25">
        <v>29</v>
      </c>
      <c r="M46" s="25">
        <v>37</v>
      </c>
      <c r="N46" s="25">
        <v>54</v>
      </c>
      <c r="O46" s="33">
        <v>37</v>
      </c>
      <c r="P46" s="16">
        <v>37</v>
      </c>
      <c r="Q46" s="16">
        <v>30</v>
      </c>
      <c r="R46" s="16">
        <v>38</v>
      </c>
      <c r="S46" s="16">
        <v>25</v>
      </c>
      <c r="T46" s="16">
        <v>25</v>
      </c>
      <c r="U46" s="16">
        <v>24</v>
      </c>
      <c r="V46" s="16">
        <v>20</v>
      </c>
      <c r="W46" s="16"/>
      <c r="X46" s="16"/>
      <c r="Y46" s="16"/>
      <c r="Z46" s="16"/>
      <c r="AA46" s="16"/>
      <c r="AB46" s="16">
        <v>7</v>
      </c>
      <c r="AC46" s="16"/>
      <c r="AD46" s="16">
        <v>8</v>
      </c>
      <c r="AE46" s="16">
        <v>15</v>
      </c>
      <c r="AF46" s="16">
        <v>11</v>
      </c>
      <c r="AG46" s="16">
        <v>6</v>
      </c>
      <c r="AH46" s="16"/>
      <c r="AI46" s="16"/>
      <c r="AJ46" s="16"/>
      <c r="AK46" s="16"/>
      <c r="AL46" s="16"/>
      <c r="AM46" s="16"/>
    </row>
    <row r="47" spans="1:39" ht="15">
      <c r="A47" s="15" t="s">
        <v>43</v>
      </c>
      <c r="B47" s="15" t="s">
        <v>44</v>
      </c>
      <c r="C47" s="16" t="s">
        <v>18</v>
      </c>
      <c r="D47" s="16" t="s">
        <v>7</v>
      </c>
      <c r="E47" s="16" t="s">
        <v>3</v>
      </c>
      <c r="F47" s="17">
        <f t="shared" si="1"/>
        <v>2</v>
      </c>
      <c r="G47" s="17">
        <f t="shared" si="2"/>
        <v>6</v>
      </c>
      <c r="H47" s="18">
        <f t="shared" si="3"/>
        <v>13</v>
      </c>
      <c r="I47" s="18">
        <f t="shared" si="4"/>
        <v>11.384615384615385</v>
      </c>
      <c r="J47" s="22">
        <v>5</v>
      </c>
      <c r="N47" s="25">
        <v>7</v>
      </c>
      <c r="O47" s="33">
        <v>16</v>
      </c>
      <c r="P47" s="16"/>
      <c r="Q47" s="16">
        <v>14</v>
      </c>
      <c r="R47" s="16"/>
      <c r="S47" s="16"/>
      <c r="T47" s="16"/>
      <c r="U47" s="16">
        <v>10</v>
      </c>
      <c r="V47" s="16"/>
      <c r="W47" s="16"/>
      <c r="X47" s="16"/>
      <c r="Y47" s="16"/>
      <c r="Z47" s="16">
        <v>7</v>
      </c>
      <c r="AA47" s="16"/>
      <c r="AB47" s="16"/>
      <c r="AC47" s="16"/>
      <c r="AD47" s="16">
        <v>8</v>
      </c>
      <c r="AE47" s="16">
        <v>9</v>
      </c>
      <c r="AF47" s="16">
        <v>14</v>
      </c>
      <c r="AG47" s="16">
        <v>20</v>
      </c>
      <c r="AH47" s="16">
        <v>8</v>
      </c>
      <c r="AI47" s="16">
        <v>11</v>
      </c>
      <c r="AJ47" s="16"/>
      <c r="AK47" s="16"/>
      <c r="AL47" s="16"/>
      <c r="AM47" s="16">
        <v>19</v>
      </c>
    </row>
    <row r="48" spans="1:39" ht="15">
      <c r="A48" s="15" t="s">
        <v>230</v>
      </c>
      <c r="B48" s="15" t="s">
        <v>139</v>
      </c>
      <c r="C48" s="16" t="s">
        <v>6</v>
      </c>
      <c r="D48" s="16" t="s">
        <v>7</v>
      </c>
      <c r="E48" s="16" t="s">
        <v>3</v>
      </c>
      <c r="F48" s="17">
        <f t="shared" si="1"/>
        <v>0</v>
      </c>
      <c r="G48" s="17">
        <f t="shared" si="2"/>
        <v>0</v>
      </c>
      <c r="H48" s="18">
        <f t="shared" si="3"/>
        <v>1</v>
      </c>
      <c r="I48" s="18">
        <f t="shared" si="4"/>
        <v>7</v>
      </c>
      <c r="J48" s="22"/>
      <c r="O48" s="33">
        <v>7</v>
      </c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</row>
    <row r="49" spans="1:39" ht="15">
      <c r="A49" s="15" t="s">
        <v>42</v>
      </c>
      <c r="B49" s="15" t="s">
        <v>40</v>
      </c>
      <c r="C49" s="16" t="s">
        <v>6</v>
      </c>
      <c r="D49" s="16" t="s">
        <v>7</v>
      </c>
      <c r="E49" s="16" t="s">
        <v>3</v>
      </c>
      <c r="F49" s="17">
        <f t="shared" si="1"/>
        <v>5</v>
      </c>
      <c r="G49" s="17">
        <f t="shared" si="2"/>
        <v>37.4</v>
      </c>
      <c r="H49" s="18">
        <f t="shared" si="3"/>
        <v>28</v>
      </c>
      <c r="I49" s="18">
        <f t="shared" si="4"/>
        <v>31</v>
      </c>
      <c r="J49" s="22">
        <v>33</v>
      </c>
      <c r="K49" s="25">
        <v>32</v>
      </c>
      <c r="L49" s="25">
        <v>31</v>
      </c>
      <c r="M49" s="25">
        <v>47</v>
      </c>
      <c r="N49" s="25">
        <v>44</v>
      </c>
      <c r="O49" s="33">
        <v>39</v>
      </c>
      <c r="P49" s="16">
        <v>33</v>
      </c>
      <c r="Q49" s="16">
        <v>44</v>
      </c>
      <c r="R49" s="16">
        <v>46</v>
      </c>
      <c r="S49" s="16">
        <v>50</v>
      </c>
      <c r="T49" s="16">
        <v>51</v>
      </c>
      <c r="U49" s="16">
        <v>38</v>
      </c>
      <c r="V49" s="16">
        <v>45</v>
      </c>
      <c r="W49" s="16">
        <v>35</v>
      </c>
      <c r="X49" s="16">
        <v>28</v>
      </c>
      <c r="Y49" s="16">
        <v>32</v>
      </c>
      <c r="Z49" s="16">
        <v>26</v>
      </c>
      <c r="AA49" s="16">
        <v>23</v>
      </c>
      <c r="AB49" s="16">
        <v>30</v>
      </c>
      <c r="AC49" s="16">
        <v>16</v>
      </c>
      <c r="AD49" s="16">
        <v>16</v>
      </c>
      <c r="AE49" s="16">
        <v>14</v>
      </c>
      <c r="AF49" s="16">
        <v>15</v>
      </c>
      <c r="AG49" s="16">
        <v>14</v>
      </c>
      <c r="AH49" s="16">
        <v>16</v>
      </c>
      <c r="AI49" s="16">
        <v>17</v>
      </c>
      <c r="AJ49" s="16">
        <v>33</v>
      </c>
      <c r="AK49" s="16">
        <v>20</v>
      </c>
      <c r="AL49" s="16"/>
      <c r="AM49" s="16"/>
    </row>
    <row r="50" spans="1:39" ht="15">
      <c r="A50" s="15" t="s">
        <v>103</v>
      </c>
      <c r="B50" s="15" t="s">
        <v>104</v>
      </c>
      <c r="C50" s="16" t="s">
        <v>105</v>
      </c>
      <c r="D50" s="16" t="s">
        <v>7</v>
      </c>
      <c r="E50" s="16" t="s">
        <v>3</v>
      </c>
      <c r="F50" s="17">
        <f t="shared" si="1"/>
        <v>0</v>
      </c>
      <c r="G50" s="17">
        <f t="shared" si="2"/>
        <v>0</v>
      </c>
      <c r="H50" s="18">
        <f t="shared" si="3"/>
        <v>1</v>
      </c>
      <c r="I50" s="18">
        <f t="shared" si="4"/>
        <v>1</v>
      </c>
      <c r="J50" s="22"/>
      <c r="O50" s="33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>
        <v>1</v>
      </c>
      <c r="AE50" s="16"/>
      <c r="AF50" s="16"/>
      <c r="AG50" s="16"/>
      <c r="AH50" s="16"/>
      <c r="AI50" s="16"/>
      <c r="AJ50" s="16"/>
      <c r="AK50" s="16"/>
      <c r="AL50" s="16"/>
      <c r="AM50" s="16"/>
    </row>
    <row r="51" spans="1:39" ht="15">
      <c r="A51" s="15" t="s">
        <v>20</v>
      </c>
      <c r="B51" s="15" t="s">
        <v>21</v>
      </c>
      <c r="C51" s="16" t="s">
        <v>18</v>
      </c>
      <c r="D51" s="16" t="s">
        <v>7</v>
      </c>
      <c r="E51" s="16" t="s">
        <v>3</v>
      </c>
      <c r="F51" s="17">
        <f t="shared" si="1"/>
        <v>5</v>
      </c>
      <c r="G51" s="17">
        <f t="shared" si="2"/>
        <v>23.4</v>
      </c>
      <c r="H51" s="18">
        <f t="shared" si="3"/>
        <v>19</v>
      </c>
      <c r="I51" s="18">
        <f t="shared" si="4"/>
        <v>21.68421052631579</v>
      </c>
      <c r="J51" s="22">
        <v>23</v>
      </c>
      <c r="K51" s="25">
        <v>17</v>
      </c>
      <c r="L51" s="25">
        <v>16</v>
      </c>
      <c r="M51" s="25">
        <v>29</v>
      </c>
      <c r="N51" s="25">
        <v>32</v>
      </c>
      <c r="O51" s="33">
        <v>22</v>
      </c>
      <c r="P51" s="16">
        <v>21</v>
      </c>
      <c r="Q51" s="16">
        <v>14</v>
      </c>
      <c r="R51" s="16"/>
      <c r="S51" s="16">
        <v>19</v>
      </c>
      <c r="T51" s="16"/>
      <c r="U51" s="16"/>
      <c r="V51" s="16"/>
      <c r="W51" s="16"/>
      <c r="X51" s="16"/>
      <c r="Y51" s="16"/>
      <c r="Z51" s="16">
        <v>11</v>
      </c>
      <c r="AA51" s="16"/>
      <c r="AB51" s="16">
        <v>11</v>
      </c>
      <c r="AC51" s="16"/>
      <c r="AD51" s="16"/>
      <c r="AE51" s="16"/>
      <c r="AF51" s="16">
        <v>15</v>
      </c>
      <c r="AG51" s="16">
        <v>14</v>
      </c>
      <c r="AH51" s="16">
        <v>20</v>
      </c>
      <c r="AI51" s="16">
        <v>25</v>
      </c>
      <c r="AJ51" s="16">
        <v>24</v>
      </c>
      <c r="AK51" s="16">
        <v>33</v>
      </c>
      <c r="AL51" s="16">
        <v>33</v>
      </c>
      <c r="AM51" s="16">
        <v>33</v>
      </c>
    </row>
    <row r="52" spans="1:39" ht="15">
      <c r="A52" s="15" t="s">
        <v>216</v>
      </c>
      <c r="B52" s="15" t="s">
        <v>26</v>
      </c>
      <c r="C52" s="16" t="s">
        <v>6</v>
      </c>
      <c r="D52" s="16" t="s">
        <v>7</v>
      </c>
      <c r="E52" s="16" t="s">
        <v>3</v>
      </c>
      <c r="F52" s="17">
        <f t="shared" si="1"/>
        <v>0</v>
      </c>
      <c r="G52" s="17">
        <f t="shared" si="2"/>
        <v>0</v>
      </c>
      <c r="H52" s="18">
        <f t="shared" si="3"/>
        <v>1</v>
      </c>
      <c r="I52" s="18">
        <f t="shared" si="4"/>
        <v>4</v>
      </c>
      <c r="J52" s="22"/>
      <c r="O52" s="33"/>
      <c r="P52" s="16">
        <v>4</v>
      </c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</row>
    <row r="53" spans="1:39" ht="15">
      <c r="A53" s="15" t="s">
        <v>86</v>
      </c>
      <c r="B53" s="15" t="s">
        <v>87</v>
      </c>
      <c r="C53" s="16" t="s">
        <v>18</v>
      </c>
      <c r="D53" s="16" t="s">
        <v>7</v>
      </c>
      <c r="E53" s="16" t="s">
        <v>3</v>
      </c>
      <c r="F53" s="17">
        <f t="shared" si="1"/>
        <v>0</v>
      </c>
      <c r="G53" s="17">
        <f t="shared" si="2"/>
        <v>0</v>
      </c>
      <c r="H53" s="18">
        <f t="shared" si="3"/>
        <v>3</v>
      </c>
      <c r="I53" s="18">
        <f t="shared" si="4"/>
        <v>13.333333333333334</v>
      </c>
      <c r="J53" s="22"/>
      <c r="O53" s="33"/>
      <c r="P53" s="16"/>
      <c r="Q53" s="16"/>
      <c r="R53" s="16"/>
      <c r="S53" s="16">
        <v>28</v>
      </c>
      <c r="T53" s="16">
        <v>4</v>
      </c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>
        <v>8</v>
      </c>
      <c r="AF53" s="16"/>
      <c r="AG53" s="16"/>
      <c r="AH53" s="16"/>
      <c r="AI53" s="16"/>
      <c r="AJ53" s="16"/>
      <c r="AK53" s="16"/>
      <c r="AL53" s="16"/>
      <c r="AM53" s="16"/>
    </row>
    <row r="54" spans="1:39" s="9" customFormat="1" ht="15">
      <c r="A54" s="15" t="s">
        <v>70</v>
      </c>
      <c r="B54" s="15" t="s">
        <v>71</v>
      </c>
      <c r="C54" s="16" t="s">
        <v>18</v>
      </c>
      <c r="D54" s="16" t="s">
        <v>7</v>
      </c>
      <c r="E54" s="16" t="s">
        <v>3</v>
      </c>
      <c r="F54" s="17">
        <f t="shared" si="1"/>
        <v>0</v>
      </c>
      <c r="G54" s="17">
        <f t="shared" si="2"/>
        <v>0</v>
      </c>
      <c r="H54" s="18">
        <f t="shared" si="3"/>
        <v>14</v>
      </c>
      <c r="I54" s="18">
        <f t="shared" si="4"/>
        <v>14.5</v>
      </c>
      <c r="J54" s="22"/>
      <c r="K54" s="25"/>
      <c r="L54" s="25"/>
      <c r="M54" s="25"/>
      <c r="N54" s="25"/>
      <c r="O54" s="33"/>
      <c r="P54" s="16"/>
      <c r="Q54" s="16"/>
      <c r="R54" s="16"/>
      <c r="S54" s="16">
        <v>33</v>
      </c>
      <c r="T54" s="16">
        <v>25</v>
      </c>
      <c r="U54" s="16"/>
      <c r="V54" s="16">
        <v>11</v>
      </c>
      <c r="W54" s="16">
        <v>16</v>
      </c>
      <c r="X54" s="16">
        <v>10</v>
      </c>
      <c r="Y54" s="16">
        <v>14</v>
      </c>
      <c r="Z54" s="16"/>
      <c r="AA54" s="16">
        <v>9</v>
      </c>
      <c r="AB54" s="16">
        <v>7</v>
      </c>
      <c r="AC54" s="16">
        <v>19</v>
      </c>
      <c r="AD54" s="16">
        <v>11</v>
      </c>
      <c r="AE54" s="16">
        <v>13</v>
      </c>
      <c r="AF54" s="16">
        <v>8</v>
      </c>
      <c r="AG54" s="16"/>
      <c r="AH54" s="16"/>
      <c r="AI54" s="16"/>
      <c r="AJ54" s="16">
        <v>13</v>
      </c>
      <c r="AK54" s="16">
        <v>14</v>
      </c>
      <c r="AL54" s="16"/>
      <c r="AM54" s="16"/>
    </row>
    <row r="55" spans="1:39" ht="15">
      <c r="A55" s="15" t="s">
        <v>253</v>
      </c>
      <c r="B55" s="15" t="s">
        <v>255</v>
      </c>
      <c r="C55" s="16" t="s">
        <v>188</v>
      </c>
      <c r="D55" s="16" t="s">
        <v>7</v>
      </c>
      <c r="E55" s="16" t="s">
        <v>3</v>
      </c>
      <c r="F55" s="17">
        <f t="shared" si="1"/>
        <v>5</v>
      </c>
      <c r="G55" s="17">
        <f t="shared" si="2"/>
        <v>27</v>
      </c>
      <c r="H55" s="18">
        <f t="shared" si="3"/>
        <v>5</v>
      </c>
      <c r="I55" s="18">
        <f t="shared" si="4"/>
        <v>27</v>
      </c>
      <c r="J55" s="22">
        <v>17</v>
      </c>
      <c r="K55" s="25">
        <v>25</v>
      </c>
      <c r="L55" s="25">
        <v>35</v>
      </c>
      <c r="M55" s="25">
        <v>34</v>
      </c>
      <c r="N55" s="25">
        <v>24</v>
      </c>
      <c r="O55" s="33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</row>
    <row r="56" spans="1:39" ht="15">
      <c r="A56" s="15" t="s">
        <v>254</v>
      </c>
      <c r="B56" s="15" t="s">
        <v>256</v>
      </c>
      <c r="C56" s="16" t="s">
        <v>18</v>
      </c>
      <c r="D56" s="16" t="s">
        <v>7</v>
      </c>
      <c r="E56" s="16" t="s">
        <v>3</v>
      </c>
      <c r="F56" s="17">
        <f t="shared" si="1"/>
        <v>2</v>
      </c>
      <c r="G56" s="17">
        <f t="shared" si="2"/>
        <v>15.5</v>
      </c>
      <c r="H56" s="18">
        <f t="shared" si="3"/>
        <v>2</v>
      </c>
      <c r="I56" s="18">
        <f t="shared" si="4"/>
        <v>15.5</v>
      </c>
      <c r="J56" s="22">
        <v>12</v>
      </c>
      <c r="K56" s="25">
        <v>19</v>
      </c>
      <c r="O56" s="33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</row>
    <row r="57" spans="1:39" ht="15">
      <c r="A57" s="15" t="s">
        <v>84</v>
      </c>
      <c r="B57" s="15" t="s">
        <v>85</v>
      </c>
      <c r="C57" s="16" t="s">
        <v>6</v>
      </c>
      <c r="D57" s="16" t="s">
        <v>7</v>
      </c>
      <c r="E57" s="16" t="s">
        <v>3</v>
      </c>
      <c r="F57" s="17">
        <f t="shared" si="1"/>
        <v>0</v>
      </c>
      <c r="G57" s="17">
        <f t="shared" si="2"/>
        <v>0</v>
      </c>
      <c r="H57" s="18">
        <f t="shared" si="3"/>
        <v>16</v>
      </c>
      <c r="I57" s="18">
        <f t="shared" si="4"/>
        <v>21.4375</v>
      </c>
      <c r="J57" s="22"/>
      <c r="O57" s="33"/>
      <c r="P57" s="16">
        <v>46</v>
      </c>
      <c r="Q57" s="16">
        <v>45</v>
      </c>
      <c r="R57" s="16">
        <v>45</v>
      </c>
      <c r="S57" s="16">
        <v>34</v>
      </c>
      <c r="T57" s="16">
        <v>29</v>
      </c>
      <c r="U57" s="16">
        <v>15</v>
      </c>
      <c r="V57" s="16">
        <v>21</v>
      </c>
      <c r="W57" s="16">
        <v>21</v>
      </c>
      <c r="X57" s="16">
        <v>14</v>
      </c>
      <c r="Y57" s="16">
        <v>9</v>
      </c>
      <c r="Z57" s="16">
        <v>5</v>
      </c>
      <c r="AA57" s="16">
        <v>11</v>
      </c>
      <c r="AB57" s="16">
        <v>14</v>
      </c>
      <c r="AC57" s="16">
        <v>9</v>
      </c>
      <c r="AD57" s="16">
        <v>10</v>
      </c>
      <c r="AE57" s="16">
        <v>15</v>
      </c>
      <c r="AF57" s="16"/>
      <c r="AG57" s="16"/>
      <c r="AH57" s="16"/>
      <c r="AI57" s="16"/>
      <c r="AJ57" s="16"/>
      <c r="AK57" s="16"/>
      <c r="AL57" s="16"/>
      <c r="AM57" s="16"/>
    </row>
    <row r="58" spans="1:39" ht="15">
      <c r="A58" s="15" t="s">
        <v>271</v>
      </c>
      <c r="B58" s="15" t="s">
        <v>272</v>
      </c>
      <c r="C58" s="16" t="s">
        <v>18</v>
      </c>
      <c r="D58" s="16" t="s">
        <v>7</v>
      </c>
      <c r="E58" s="16" t="s">
        <v>3</v>
      </c>
      <c r="F58" s="17">
        <f>COUNT(J58:N58)</f>
        <v>1</v>
      </c>
      <c r="G58" s="17">
        <f>IF(F58=0,0,AVERAGE(J58:N58))</f>
        <v>5</v>
      </c>
      <c r="H58" s="18">
        <f>COUNT(J58:AM58)</f>
        <v>1</v>
      </c>
      <c r="I58" s="18">
        <f>AVERAGE(J58:AM58)</f>
        <v>5</v>
      </c>
      <c r="J58" s="22">
        <v>5</v>
      </c>
      <c r="O58" s="33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</row>
    <row r="59" spans="1:39" ht="15">
      <c r="A59" s="15" t="s">
        <v>45</v>
      </c>
      <c r="B59" s="15" t="s">
        <v>46</v>
      </c>
      <c r="C59" s="16" t="s">
        <v>14</v>
      </c>
      <c r="D59" s="16" t="s">
        <v>15</v>
      </c>
      <c r="E59" s="16" t="s">
        <v>3</v>
      </c>
      <c r="F59" s="17">
        <f t="shared" si="1"/>
        <v>5</v>
      </c>
      <c r="G59" s="17">
        <f t="shared" si="2"/>
        <v>55.4</v>
      </c>
      <c r="H59" s="18">
        <f t="shared" si="3"/>
        <v>30</v>
      </c>
      <c r="I59" s="18">
        <f t="shared" si="4"/>
        <v>41.4</v>
      </c>
      <c r="J59" s="22">
        <v>53</v>
      </c>
      <c r="K59" s="25">
        <v>51</v>
      </c>
      <c r="L59" s="25">
        <v>44</v>
      </c>
      <c r="M59" s="25">
        <v>57</v>
      </c>
      <c r="N59" s="25">
        <v>72</v>
      </c>
      <c r="O59" s="33">
        <v>54</v>
      </c>
      <c r="P59" s="16">
        <v>72</v>
      </c>
      <c r="Q59" s="16">
        <v>67</v>
      </c>
      <c r="R59" s="16">
        <v>66</v>
      </c>
      <c r="S59" s="16">
        <v>59</v>
      </c>
      <c r="T59" s="16">
        <v>47</v>
      </c>
      <c r="U59" s="16">
        <v>56</v>
      </c>
      <c r="V59" s="16">
        <v>32</v>
      </c>
      <c r="W59" s="16">
        <v>41</v>
      </c>
      <c r="X59" s="16">
        <v>31</v>
      </c>
      <c r="Y59" s="16">
        <v>27</v>
      </c>
      <c r="Z59" s="16">
        <v>28</v>
      </c>
      <c r="AA59" s="16">
        <v>30</v>
      </c>
      <c r="AB59" s="16">
        <v>26</v>
      </c>
      <c r="AC59" s="16">
        <v>28</v>
      </c>
      <c r="AD59" s="16">
        <v>18</v>
      </c>
      <c r="AE59" s="16">
        <v>23</v>
      </c>
      <c r="AF59" s="16">
        <v>32</v>
      </c>
      <c r="AG59" s="16">
        <v>28</v>
      </c>
      <c r="AH59" s="16">
        <v>24</v>
      </c>
      <c r="AI59" s="16">
        <v>27</v>
      </c>
      <c r="AJ59" s="16">
        <v>34</v>
      </c>
      <c r="AK59" s="16">
        <v>36</v>
      </c>
      <c r="AL59" s="16">
        <v>36</v>
      </c>
      <c r="AM59" s="16">
        <v>43</v>
      </c>
    </row>
    <row r="60" spans="1:39" ht="15">
      <c r="A60" s="15" t="s">
        <v>259</v>
      </c>
      <c r="B60" s="15" t="s">
        <v>260</v>
      </c>
      <c r="C60" s="16" t="s">
        <v>74</v>
      </c>
      <c r="D60" s="16" t="s">
        <v>15</v>
      </c>
      <c r="E60" s="16" t="s">
        <v>3</v>
      </c>
      <c r="F60" s="17">
        <f t="shared" si="1"/>
        <v>1</v>
      </c>
      <c r="G60" s="17">
        <f t="shared" si="2"/>
        <v>35</v>
      </c>
      <c r="H60" s="18">
        <f t="shared" si="3"/>
        <v>1</v>
      </c>
      <c r="I60" s="18">
        <f t="shared" si="4"/>
        <v>35</v>
      </c>
      <c r="J60" s="22">
        <v>35</v>
      </c>
      <c r="O60" s="33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</row>
    <row r="61" spans="1:39" ht="15">
      <c r="A61" s="15" t="s">
        <v>101</v>
      </c>
      <c r="B61" s="15" t="s">
        <v>102</v>
      </c>
      <c r="C61" s="16" t="s">
        <v>14</v>
      </c>
      <c r="D61" s="16" t="s">
        <v>15</v>
      </c>
      <c r="E61" s="16" t="s">
        <v>3</v>
      </c>
      <c r="F61" s="17">
        <f t="shared" si="1"/>
        <v>5</v>
      </c>
      <c r="G61" s="17">
        <f t="shared" si="2"/>
        <v>22.2</v>
      </c>
      <c r="H61" s="18">
        <f t="shared" si="3"/>
        <v>18</v>
      </c>
      <c r="I61" s="18">
        <f t="shared" si="4"/>
        <v>18.833333333333332</v>
      </c>
      <c r="J61" s="22">
        <v>12</v>
      </c>
      <c r="K61" s="25">
        <v>17</v>
      </c>
      <c r="L61" s="25">
        <v>22</v>
      </c>
      <c r="M61" s="25">
        <v>30</v>
      </c>
      <c r="N61" s="25">
        <v>30</v>
      </c>
      <c r="O61" s="33">
        <v>16</v>
      </c>
      <c r="P61" s="16">
        <v>15</v>
      </c>
      <c r="Q61" s="16">
        <v>24</v>
      </c>
      <c r="R61" s="16">
        <v>27</v>
      </c>
      <c r="S61" s="16">
        <v>19</v>
      </c>
      <c r="T61" s="16">
        <v>18</v>
      </c>
      <c r="U61" s="16">
        <v>16</v>
      </c>
      <c r="V61" s="16">
        <v>25</v>
      </c>
      <c r="W61" s="16">
        <v>22</v>
      </c>
      <c r="X61" s="16"/>
      <c r="Y61" s="16"/>
      <c r="Z61" s="16">
        <v>11</v>
      </c>
      <c r="AA61" s="16">
        <v>8</v>
      </c>
      <c r="AB61" s="16">
        <v>19</v>
      </c>
      <c r="AC61" s="16"/>
      <c r="AD61" s="16">
        <v>8</v>
      </c>
      <c r="AE61" s="16"/>
      <c r="AF61" s="16"/>
      <c r="AG61" s="16"/>
      <c r="AH61" s="16"/>
      <c r="AI61" s="16"/>
      <c r="AJ61" s="16"/>
      <c r="AK61" s="16"/>
      <c r="AL61" s="16"/>
      <c r="AM61" s="16"/>
    </row>
    <row r="62" spans="1:39" ht="15">
      <c r="A62" s="15" t="s">
        <v>126</v>
      </c>
      <c r="B62" s="15" t="s">
        <v>246</v>
      </c>
      <c r="C62" s="16" t="s">
        <v>74</v>
      </c>
      <c r="D62" s="16" t="s">
        <v>15</v>
      </c>
      <c r="E62" s="16" t="s">
        <v>3</v>
      </c>
      <c r="F62" s="17">
        <f t="shared" si="1"/>
        <v>4</v>
      </c>
      <c r="G62" s="17">
        <f t="shared" si="2"/>
        <v>21</v>
      </c>
      <c r="H62" s="18">
        <f t="shared" si="3"/>
        <v>11</v>
      </c>
      <c r="I62" s="18">
        <f t="shared" si="4"/>
        <v>17.181818181818183</v>
      </c>
      <c r="J62" s="22"/>
      <c r="K62" s="25">
        <v>24</v>
      </c>
      <c r="L62" s="25">
        <v>12</v>
      </c>
      <c r="M62" s="25">
        <v>27</v>
      </c>
      <c r="N62" s="25">
        <v>21</v>
      </c>
      <c r="O62" s="33">
        <v>18</v>
      </c>
      <c r="P62" s="16"/>
      <c r="Q62" s="16"/>
      <c r="R62" s="16">
        <v>14</v>
      </c>
      <c r="S62" s="16">
        <v>16</v>
      </c>
      <c r="T62" s="16">
        <v>23</v>
      </c>
      <c r="U62" s="16">
        <v>10</v>
      </c>
      <c r="V62" s="16">
        <v>20</v>
      </c>
      <c r="W62" s="16"/>
      <c r="X62" s="16"/>
      <c r="Y62" s="16"/>
      <c r="Z62" s="16"/>
      <c r="AA62" s="16"/>
      <c r="AB62" s="16">
        <v>4</v>
      </c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</row>
    <row r="63" spans="1:39" s="2" customFormat="1" ht="15.75" thickBot="1">
      <c r="A63" s="15" t="s">
        <v>56</v>
      </c>
      <c r="B63" s="15" t="s">
        <v>31</v>
      </c>
      <c r="C63" s="16" t="s">
        <v>14</v>
      </c>
      <c r="D63" s="16" t="s">
        <v>15</v>
      </c>
      <c r="E63" s="16" t="s">
        <v>3</v>
      </c>
      <c r="F63" s="17">
        <f t="shared" si="1"/>
        <v>0</v>
      </c>
      <c r="G63" s="17">
        <f t="shared" si="2"/>
        <v>0</v>
      </c>
      <c r="H63" s="18">
        <f t="shared" si="3"/>
        <v>13</v>
      </c>
      <c r="I63" s="18">
        <f t="shared" si="4"/>
        <v>13.692307692307692</v>
      </c>
      <c r="J63" s="22"/>
      <c r="K63" s="25"/>
      <c r="L63" s="25"/>
      <c r="M63" s="25"/>
      <c r="N63" s="25"/>
      <c r="O63" s="33"/>
      <c r="P63" s="16"/>
      <c r="Q63" s="16"/>
      <c r="R63" s="16"/>
      <c r="S63" s="16"/>
      <c r="T63" s="16"/>
      <c r="U63" s="16"/>
      <c r="V63" s="16"/>
      <c r="W63" s="16"/>
      <c r="X63" s="16">
        <v>17</v>
      </c>
      <c r="Y63" s="16">
        <v>20</v>
      </c>
      <c r="Z63" s="16">
        <v>8</v>
      </c>
      <c r="AA63" s="16">
        <v>13</v>
      </c>
      <c r="AB63" s="16">
        <v>12</v>
      </c>
      <c r="AC63" s="16"/>
      <c r="AD63" s="16">
        <v>8</v>
      </c>
      <c r="AE63" s="16">
        <v>9</v>
      </c>
      <c r="AF63" s="16">
        <v>7</v>
      </c>
      <c r="AG63" s="16"/>
      <c r="AH63" s="16">
        <v>8</v>
      </c>
      <c r="AI63" s="16">
        <v>14</v>
      </c>
      <c r="AJ63" s="16">
        <v>23</v>
      </c>
      <c r="AK63" s="16">
        <v>18</v>
      </c>
      <c r="AL63" s="16">
        <v>21</v>
      </c>
      <c r="AM63" s="16"/>
    </row>
    <row r="64" spans="1:39" ht="15">
      <c r="A64" s="15" t="s">
        <v>218</v>
      </c>
      <c r="B64" s="15" t="s">
        <v>219</v>
      </c>
      <c r="C64" s="16" t="s">
        <v>220</v>
      </c>
      <c r="D64" s="16" t="s">
        <v>15</v>
      </c>
      <c r="E64" s="16" t="s">
        <v>3</v>
      </c>
      <c r="F64" s="17">
        <f t="shared" si="1"/>
        <v>5</v>
      </c>
      <c r="G64" s="17">
        <f t="shared" si="2"/>
        <v>14.8</v>
      </c>
      <c r="H64" s="18">
        <f t="shared" si="3"/>
        <v>7</v>
      </c>
      <c r="I64" s="18">
        <f t="shared" si="4"/>
        <v>14.285714285714286</v>
      </c>
      <c r="J64" s="22">
        <v>15</v>
      </c>
      <c r="K64" s="25">
        <v>15</v>
      </c>
      <c r="L64" s="25">
        <v>10</v>
      </c>
      <c r="M64" s="25">
        <v>15</v>
      </c>
      <c r="N64" s="25">
        <v>19</v>
      </c>
      <c r="O64" s="33">
        <v>12</v>
      </c>
      <c r="P64" s="16">
        <v>14</v>
      </c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</row>
    <row r="65" spans="1:39" ht="15">
      <c r="A65" s="15" t="s">
        <v>199</v>
      </c>
      <c r="B65" s="15" t="s">
        <v>200</v>
      </c>
      <c r="C65" s="16" t="s">
        <v>220</v>
      </c>
      <c r="D65" s="16" t="s">
        <v>15</v>
      </c>
      <c r="E65" s="16" t="s">
        <v>3</v>
      </c>
      <c r="F65" s="17">
        <f t="shared" si="1"/>
        <v>0</v>
      </c>
      <c r="G65" s="17">
        <f t="shared" si="2"/>
        <v>0</v>
      </c>
      <c r="H65" s="18">
        <f t="shared" si="3"/>
        <v>1</v>
      </c>
      <c r="I65" s="18">
        <f t="shared" si="4"/>
        <v>5</v>
      </c>
      <c r="J65" s="22"/>
      <c r="O65" s="33"/>
      <c r="P65" s="16"/>
      <c r="Q65" s="16"/>
      <c r="R65" s="16"/>
      <c r="S65" s="16">
        <v>5</v>
      </c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</row>
    <row r="66" spans="1:39" ht="15">
      <c r="A66" s="15" t="s">
        <v>34</v>
      </c>
      <c r="B66" s="15" t="s">
        <v>35</v>
      </c>
      <c r="C66" s="16" t="s">
        <v>14</v>
      </c>
      <c r="D66" s="16" t="s">
        <v>15</v>
      </c>
      <c r="E66" s="16" t="s">
        <v>3</v>
      </c>
      <c r="F66" s="17">
        <f t="shared" si="1"/>
        <v>0</v>
      </c>
      <c r="G66" s="17">
        <f t="shared" si="2"/>
        <v>0</v>
      </c>
      <c r="H66" s="18">
        <f t="shared" si="3"/>
        <v>3</v>
      </c>
      <c r="I66" s="18">
        <f t="shared" si="4"/>
        <v>11.666666666666666</v>
      </c>
      <c r="J66" s="22"/>
      <c r="O66" s="33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>
        <v>8</v>
      </c>
      <c r="AF66" s="16"/>
      <c r="AG66" s="16"/>
      <c r="AH66" s="16"/>
      <c r="AI66" s="16">
        <v>11</v>
      </c>
      <c r="AJ66" s="16">
        <v>16</v>
      </c>
      <c r="AK66" s="16"/>
      <c r="AL66" s="16"/>
      <c r="AM66" s="16"/>
    </row>
    <row r="67" spans="1:39" ht="15">
      <c r="A67" s="15" t="s">
        <v>240</v>
      </c>
      <c r="B67" s="15" t="s">
        <v>241</v>
      </c>
      <c r="C67" s="16" t="s">
        <v>74</v>
      </c>
      <c r="D67" s="16" t="s">
        <v>15</v>
      </c>
      <c r="E67" s="16" t="s">
        <v>3</v>
      </c>
      <c r="F67" s="17">
        <f t="shared" si="1"/>
        <v>2</v>
      </c>
      <c r="G67" s="17">
        <f t="shared" si="2"/>
        <v>38.5</v>
      </c>
      <c r="H67" s="18">
        <f t="shared" si="3"/>
        <v>2</v>
      </c>
      <c r="I67" s="18">
        <f t="shared" si="4"/>
        <v>38.5</v>
      </c>
      <c r="J67" s="22"/>
      <c r="L67" s="25">
        <v>16</v>
      </c>
      <c r="N67" s="25">
        <v>61</v>
      </c>
      <c r="O67" s="33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</row>
    <row r="68" spans="1:39" ht="15">
      <c r="A68" s="15" t="s">
        <v>265</v>
      </c>
      <c r="B68" s="15" t="s">
        <v>261</v>
      </c>
      <c r="C68" s="16" t="s">
        <v>74</v>
      </c>
      <c r="D68" s="16" t="s">
        <v>15</v>
      </c>
      <c r="E68" s="16" t="s">
        <v>3</v>
      </c>
      <c r="F68" s="17">
        <f aca="true" t="shared" si="5" ref="F68:F125">COUNT(J68:N68)</f>
        <v>1</v>
      </c>
      <c r="G68" s="17">
        <f aca="true" t="shared" si="6" ref="G68:G125">IF(F68=0,0,AVERAGE(J68:N68))</f>
        <v>46</v>
      </c>
      <c r="H68" s="18">
        <f aca="true" t="shared" si="7" ref="H68:H125">COUNT(J68:AM68)</f>
        <v>1</v>
      </c>
      <c r="I68" s="18">
        <f aca="true" t="shared" si="8" ref="I68:I125">AVERAGE(J68:AM68)</f>
        <v>46</v>
      </c>
      <c r="J68" s="22">
        <v>46</v>
      </c>
      <c r="O68" s="33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</row>
    <row r="69" spans="1:39" ht="15">
      <c r="A69" s="15" t="s">
        <v>266</v>
      </c>
      <c r="B69" s="15" t="s">
        <v>262</v>
      </c>
      <c r="C69" s="16" t="s">
        <v>74</v>
      </c>
      <c r="D69" s="16" t="s">
        <v>15</v>
      </c>
      <c r="E69" s="16" t="s">
        <v>3</v>
      </c>
      <c r="F69" s="17">
        <f t="shared" si="5"/>
        <v>1</v>
      </c>
      <c r="G69" s="17">
        <f t="shared" si="6"/>
        <v>30</v>
      </c>
      <c r="H69" s="18">
        <f t="shared" si="7"/>
        <v>1</v>
      </c>
      <c r="I69" s="18">
        <f t="shared" si="8"/>
        <v>30</v>
      </c>
      <c r="J69" s="22">
        <v>30</v>
      </c>
      <c r="O69" s="33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</row>
    <row r="70" spans="1:39" ht="15">
      <c r="A70" s="15" t="s">
        <v>267</v>
      </c>
      <c r="B70" s="15" t="s">
        <v>263</v>
      </c>
      <c r="C70" s="16" t="s">
        <v>74</v>
      </c>
      <c r="D70" s="16" t="s">
        <v>15</v>
      </c>
      <c r="E70" s="16" t="s">
        <v>3</v>
      </c>
      <c r="F70" s="17">
        <f t="shared" si="5"/>
        <v>1</v>
      </c>
      <c r="G70" s="17">
        <f t="shared" si="6"/>
        <v>17</v>
      </c>
      <c r="H70" s="18">
        <f t="shared" si="7"/>
        <v>1</v>
      </c>
      <c r="I70" s="18">
        <f t="shared" si="8"/>
        <v>17</v>
      </c>
      <c r="J70" s="22">
        <v>17</v>
      </c>
      <c r="O70" s="33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</row>
    <row r="71" spans="1:39" ht="15">
      <c r="A71" s="15" t="s">
        <v>268</v>
      </c>
      <c r="B71" s="15" t="s">
        <v>264</v>
      </c>
      <c r="C71" s="16" t="s">
        <v>74</v>
      </c>
      <c r="D71" s="16" t="s">
        <v>15</v>
      </c>
      <c r="E71" s="16" t="s">
        <v>3</v>
      </c>
      <c r="F71" s="17">
        <f t="shared" si="5"/>
        <v>1</v>
      </c>
      <c r="G71" s="17">
        <f t="shared" si="6"/>
        <v>23</v>
      </c>
      <c r="H71" s="18">
        <f t="shared" si="7"/>
        <v>1</v>
      </c>
      <c r="I71" s="18">
        <f t="shared" si="8"/>
        <v>23</v>
      </c>
      <c r="J71" s="22">
        <v>23</v>
      </c>
      <c r="O71" s="33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</row>
    <row r="72" spans="1:39" ht="15">
      <c r="A72" s="15" t="s">
        <v>54</v>
      </c>
      <c r="B72" s="15" t="s">
        <v>55</v>
      </c>
      <c r="C72" s="16" t="s">
        <v>14</v>
      </c>
      <c r="D72" s="16" t="s">
        <v>15</v>
      </c>
      <c r="E72" s="16" t="s">
        <v>3</v>
      </c>
      <c r="F72" s="17">
        <f t="shared" si="5"/>
        <v>5</v>
      </c>
      <c r="G72" s="17">
        <f t="shared" si="6"/>
        <v>13.8</v>
      </c>
      <c r="H72" s="18">
        <f t="shared" si="7"/>
        <v>11</v>
      </c>
      <c r="I72" s="18">
        <f t="shared" si="8"/>
        <v>13.363636363636363</v>
      </c>
      <c r="J72" s="22">
        <v>14</v>
      </c>
      <c r="K72" s="25">
        <v>8</v>
      </c>
      <c r="L72" s="25">
        <v>13</v>
      </c>
      <c r="M72" s="25">
        <v>15</v>
      </c>
      <c r="N72" s="25">
        <v>19</v>
      </c>
      <c r="O72" s="33">
        <v>10</v>
      </c>
      <c r="P72" s="16">
        <v>13</v>
      </c>
      <c r="Q72" s="16"/>
      <c r="R72" s="16"/>
      <c r="S72" s="16"/>
      <c r="T72" s="16"/>
      <c r="U72" s="16"/>
      <c r="V72" s="16">
        <v>11</v>
      </c>
      <c r="W72" s="16">
        <v>19</v>
      </c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>
        <v>7</v>
      </c>
      <c r="AI72" s="16"/>
      <c r="AJ72" s="16"/>
      <c r="AK72" s="16"/>
      <c r="AL72" s="16"/>
      <c r="AM72" s="16">
        <v>18</v>
      </c>
    </row>
    <row r="73" spans="1:39" ht="15">
      <c r="A73" s="15" t="s">
        <v>191</v>
      </c>
      <c r="B73" s="15" t="s">
        <v>192</v>
      </c>
      <c r="C73" s="16" t="s">
        <v>14</v>
      </c>
      <c r="D73" s="16" t="s">
        <v>15</v>
      </c>
      <c r="E73" s="16" t="s">
        <v>3</v>
      </c>
      <c r="F73" s="17">
        <f t="shared" si="5"/>
        <v>0</v>
      </c>
      <c r="G73" s="17">
        <f t="shared" si="6"/>
        <v>0</v>
      </c>
      <c r="H73" s="18">
        <f t="shared" si="7"/>
        <v>4</v>
      </c>
      <c r="I73" s="18">
        <f t="shared" si="8"/>
        <v>16.25</v>
      </c>
      <c r="J73" s="22"/>
      <c r="O73" s="33">
        <v>30</v>
      </c>
      <c r="P73" s="16">
        <v>12</v>
      </c>
      <c r="Q73" s="16">
        <v>15</v>
      </c>
      <c r="R73" s="16"/>
      <c r="S73" s="16"/>
      <c r="T73" s="16"/>
      <c r="U73" s="16">
        <v>8</v>
      </c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</row>
    <row r="74" spans="1:39" ht="15">
      <c r="A74" s="15" t="s">
        <v>90</v>
      </c>
      <c r="B74" s="15" t="s">
        <v>91</v>
      </c>
      <c r="C74" s="16" t="s">
        <v>14</v>
      </c>
      <c r="D74" s="16" t="s">
        <v>15</v>
      </c>
      <c r="E74" s="16" t="s">
        <v>3</v>
      </c>
      <c r="F74" s="17">
        <f t="shared" si="5"/>
        <v>0</v>
      </c>
      <c r="G74" s="17">
        <f t="shared" si="6"/>
        <v>0</v>
      </c>
      <c r="H74" s="18">
        <f t="shared" si="7"/>
        <v>7</v>
      </c>
      <c r="I74" s="18">
        <f t="shared" si="8"/>
        <v>20.571428571428573</v>
      </c>
      <c r="J74" s="22"/>
      <c r="O74" s="33"/>
      <c r="P74" s="16"/>
      <c r="Q74" s="16">
        <v>35</v>
      </c>
      <c r="R74" s="16"/>
      <c r="S74" s="16"/>
      <c r="T74" s="16">
        <v>55</v>
      </c>
      <c r="U74" s="16"/>
      <c r="V74" s="16"/>
      <c r="W74" s="16"/>
      <c r="X74" s="16"/>
      <c r="Y74" s="16"/>
      <c r="Z74" s="16"/>
      <c r="AA74" s="16"/>
      <c r="AB74" s="16">
        <v>10</v>
      </c>
      <c r="AC74" s="16">
        <v>8</v>
      </c>
      <c r="AD74" s="16">
        <v>14</v>
      </c>
      <c r="AE74" s="16">
        <v>8</v>
      </c>
      <c r="AF74" s="16"/>
      <c r="AG74" s="16"/>
      <c r="AH74" s="16"/>
      <c r="AI74" s="16"/>
      <c r="AJ74" s="16"/>
      <c r="AK74" s="16"/>
      <c r="AL74" s="16"/>
      <c r="AM74" s="16">
        <v>14</v>
      </c>
    </row>
    <row r="75" spans="1:39" ht="15">
      <c r="A75" s="15" t="s">
        <v>257</v>
      </c>
      <c r="B75" s="15" t="s">
        <v>258</v>
      </c>
      <c r="C75" s="16" t="s">
        <v>14</v>
      </c>
      <c r="D75" s="16" t="s">
        <v>15</v>
      </c>
      <c r="E75" s="16" t="s">
        <v>3</v>
      </c>
      <c r="F75" s="17">
        <f t="shared" si="5"/>
        <v>2</v>
      </c>
      <c r="G75" s="17">
        <f t="shared" si="6"/>
        <v>10</v>
      </c>
      <c r="H75" s="18">
        <f t="shared" si="7"/>
        <v>2</v>
      </c>
      <c r="I75" s="18">
        <f t="shared" si="8"/>
        <v>10</v>
      </c>
      <c r="J75" s="22">
        <v>10</v>
      </c>
      <c r="K75" s="25">
        <v>10</v>
      </c>
      <c r="O75" s="33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</row>
    <row r="76" spans="1:39" ht="15">
      <c r="A76" s="15" t="s">
        <v>269</v>
      </c>
      <c r="B76" s="15" t="s">
        <v>270</v>
      </c>
      <c r="C76" s="16" t="s">
        <v>61</v>
      </c>
      <c r="D76" s="16" t="s">
        <v>62</v>
      </c>
      <c r="E76" s="16" t="s">
        <v>3</v>
      </c>
      <c r="F76" s="17">
        <f>COUNT(J76:N76)</f>
        <v>1</v>
      </c>
      <c r="G76" s="17">
        <f>IF(F76=0,0,AVERAGE(J76:N76))</f>
        <v>32</v>
      </c>
      <c r="H76" s="18">
        <f>COUNT(J76:AM76)</f>
        <v>1</v>
      </c>
      <c r="I76" s="18">
        <f>AVERAGE(J76:AM76)</f>
        <v>32</v>
      </c>
      <c r="J76" s="22">
        <v>32</v>
      </c>
      <c r="O76" s="33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</row>
    <row r="77" spans="1:39" ht="15">
      <c r="A77" s="15" t="s">
        <v>59</v>
      </c>
      <c r="B77" s="15" t="s">
        <v>60</v>
      </c>
      <c r="C77" s="16" t="s">
        <v>61</v>
      </c>
      <c r="D77" s="16" t="s">
        <v>62</v>
      </c>
      <c r="E77" s="16" t="s">
        <v>3</v>
      </c>
      <c r="F77" s="17">
        <f t="shared" si="5"/>
        <v>5</v>
      </c>
      <c r="G77" s="17">
        <f t="shared" si="6"/>
        <v>47.6</v>
      </c>
      <c r="H77" s="18">
        <f t="shared" si="7"/>
        <v>25</v>
      </c>
      <c r="I77" s="18">
        <f t="shared" si="8"/>
        <v>23.72</v>
      </c>
      <c r="J77" s="22">
        <v>52</v>
      </c>
      <c r="K77" s="25">
        <v>51</v>
      </c>
      <c r="L77" s="25">
        <v>44</v>
      </c>
      <c r="M77" s="25">
        <v>43</v>
      </c>
      <c r="N77" s="27">
        <v>48</v>
      </c>
      <c r="O77" s="35">
        <v>32</v>
      </c>
      <c r="P77" s="19">
        <v>37</v>
      </c>
      <c r="Q77" s="19">
        <v>30</v>
      </c>
      <c r="R77" s="16">
        <v>19</v>
      </c>
      <c r="S77" s="16">
        <v>19</v>
      </c>
      <c r="T77" s="16">
        <v>25</v>
      </c>
      <c r="U77" s="16">
        <v>18</v>
      </c>
      <c r="V77" s="16">
        <v>13</v>
      </c>
      <c r="W77" s="16">
        <v>29</v>
      </c>
      <c r="X77" s="16">
        <v>12</v>
      </c>
      <c r="Y77" s="16">
        <v>12</v>
      </c>
      <c r="Z77" s="16">
        <v>16</v>
      </c>
      <c r="AA77" s="16">
        <v>14</v>
      </c>
      <c r="AB77" s="16">
        <v>9</v>
      </c>
      <c r="AC77" s="16">
        <v>6</v>
      </c>
      <c r="AD77" s="16">
        <v>12</v>
      </c>
      <c r="AE77" s="16">
        <v>13</v>
      </c>
      <c r="AF77" s="16">
        <v>12</v>
      </c>
      <c r="AG77" s="16">
        <v>9</v>
      </c>
      <c r="AH77" s="16">
        <v>18</v>
      </c>
      <c r="AI77" s="16"/>
      <c r="AJ77" s="16"/>
      <c r="AK77" s="16"/>
      <c r="AL77" s="16"/>
      <c r="AM77" s="16"/>
    </row>
    <row r="78" spans="1:39" ht="15">
      <c r="A78" s="15" t="s">
        <v>63</v>
      </c>
      <c r="B78" s="15" t="s">
        <v>60</v>
      </c>
      <c r="C78" s="16" t="s">
        <v>61</v>
      </c>
      <c r="D78" s="16" t="s">
        <v>62</v>
      </c>
      <c r="E78" s="16" t="s">
        <v>3</v>
      </c>
      <c r="F78" s="17">
        <f t="shared" si="5"/>
        <v>5</v>
      </c>
      <c r="G78" s="17">
        <f t="shared" si="6"/>
        <v>48</v>
      </c>
      <c r="H78" s="18">
        <f t="shared" si="7"/>
        <v>25</v>
      </c>
      <c r="I78" s="18">
        <f t="shared" si="8"/>
        <v>25.48</v>
      </c>
      <c r="J78" s="22">
        <v>66</v>
      </c>
      <c r="K78" s="25">
        <v>54</v>
      </c>
      <c r="L78" s="25">
        <v>38</v>
      </c>
      <c r="M78" s="25">
        <v>51</v>
      </c>
      <c r="N78" s="27">
        <v>31</v>
      </c>
      <c r="O78" s="35">
        <v>20</v>
      </c>
      <c r="P78" s="19">
        <v>38</v>
      </c>
      <c r="Q78" s="19">
        <v>27</v>
      </c>
      <c r="R78" s="16">
        <v>35</v>
      </c>
      <c r="S78" s="16">
        <v>18</v>
      </c>
      <c r="T78" s="16">
        <v>23</v>
      </c>
      <c r="U78" s="16">
        <v>17</v>
      </c>
      <c r="V78" s="16">
        <v>24</v>
      </c>
      <c r="W78" s="16">
        <v>28</v>
      </c>
      <c r="X78" s="16">
        <v>28</v>
      </c>
      <c r="Y78" s="16">
        <v>17</v>
      </c>
      <c r="Z78" s="16">
        <v>15</v>
      </c>
      <c r="AA78" s="16">
        <v>17</v>
      </c>
      <c r="AB78" s="16">
        <v>15</v>
      </c>
      <c r="AC78" s="16">
        <v>8</v>
      </c>
      <c r="AD78" s="16">
        <v>12</v>
      </c>
      <c r="AE78" s="16">
        <v>15</v>
      </c>
      <c r="AF78" s="16">
        <v>10</v>
      </c>
      <c r="AG78" s="16">
        <v>11</v>
      </c>
      <c r="AH78" s="16">
        <v>19</v>
      </c>
      <c r="AI78" s="16"/>
      <c r="AJ78" s="16"/>
      <c r="AK78" s="16"/>
      <c r="AL78" s="16"/>
      <c r="AM78" s="16"/>
    </row>
    <row r="79" spans="1:39" ht="15">
      <c r="A79" s="15" t="s">
        <v>68</v>
      </c>
      <c r="B79" s="15" t="s">
        <v>60</v>
      </c>
      <c r="C79" s="16" t="s">
        <v>61</v>
      </c>
      <c r="D79" s="16" t="s">
        <v>62</v>
      </c>
      <c r="E79" s="16" t="s">
        <v>3</v>
      </c>
      <c r="F79" s="17">
        <f t="shared" si="5"/>
        <v>4</v>
      </c>
      <c r="G79" s="17">
        <f t="shared" si="6"/>
        <v>46.25</v>
      </c>
      <c r="H79" s="18">
        <f t="shared" si="7"/>
        <v>23</v>
      </c>
      <c r="I79" s="18">
        <f t="shared" si="8"/>
        <v>22.304347826086957</v>
      </c>
      <c r="J79" s="22">
        <v>53</v>
      </c>
      <c r="K79" s="25">
        <v>44</v>
      </c>
      <c r="L79" s="25">
        <v>39</v>
      </c>
      <c r="M79" s="25">
        <v>49</v>
      </c>
      <c r="N79" s="27"/>
      <c r="O79" s="33">
        <v>30</v>
      </c>
      <c r="P79" s="16">
        <v>27</v>
      </c>
      <c r="Q79" s="16">
        <v>13</v>
      </c>
      <c r="R79" s="16">
        <v>10</v>
      </c>
      <c r="S79" s="16">
        <v>19</v>
      </c>
      <c r="T79" s="16">
        <v>22</v>
      </c>
      <c r="U79" s="16">
        <v>16</v>
      </c>
      <c r="V79" s="16">
        <v>20</v>
      </c>
      <c r="W79" s="16">
        <v>27</v>
      </c>
      <c r="X79" s="16">
        <v>19</v>
      </c>
      <c r="Y79" s="16">
        <v>16</v>
      </c>
      <c r="Z79" s="16">
        <v>13</v>
      </c>
      <c r="AA79" s="16">
        <v>19</v>
      </c>
      <c r="AB79" s="16">
        <v>14</v>
      </c>
      <c r="AC79" s="16">
        <v>13</v>
      </c>
      <c r="AD79" s="16">
        <v>12</v>
      </c>
      <c r="AE79" s="16">
        <v>12</v>
      </c>
      <c r="AF79" s="16">
        <v>12</v>
      </c>
      <c r="AG79" s="16">
        <v>14</v>
      </c>
      <c r="AH79" s="16"/>
      <c r="AI79" s="16"/>
      <c r="AJ79" s="16"/>
      <c r="AK79" s="16"/>
      <c r="AL79" s="16"/>
      <c r="AM79" s="16"/>
    </row>
    <row r="80" spans="1:39" ht="15">
      <c r="A80" s="15" t="s">
        <v>69</v>
      </c>
      <c r="B80" s="15" t="s">
        <v>60</v>
      </c>
      <c r="C80" s="16" t="s">
        <v>61</v>
      </c>
      <c r="D80" s="16" t="s">
        <v>62</v>
      </c>
      <c r="E80" s="16" t="s">
        <v>3</v>
      </c>
      <c r="F80" s="17">
        <f t="shared" si="5"/>
        <v>5</v>
      </c>
      <c r="G80" s="17">
        <f t="shared" si="6"/>
        <v>40.4</v>
      </c>
      <c r="H80" s="18">
        <f t="shared" si="7"/>
        <v>24</v>
      </c>
      <c r="I80" s="18">
        <f t="shared" si="8"/>
        <v>20.625</v>
      </c>
      <c r="J80" s="22">
        <v>44</v>
      </c>
      <c r="K80" s="25">
        <v>47</v>
      </c>
      <c r="L80" s="25">
        <v>32</v>
      </c>
      <c r="M80" s="25">
        <v>54</v>
      </c>
      <c r="N80" s="25">
        <v>25</v>
      </c>
      <c r="O80" s="33">
        <v>10</v>
      </c>
      <c r="P80" s="16">
        <v>17</v>
      </c>
      <c r="Q80" s="16">
        <v>10</v>
      </c>
      <c r="R80" s="16">
        <v>17</v>
      </c>
      <c r="S80" s="16">
        <v>18</v>
      </c>
      <c r="T80" s="16">
        <v>19</v>
      </c>
      <c r="U80" s="16">
        <v>22</v>
      </c>
      <c r="V80" s="16">
        <v>15</v>
      </c>
      <c r="W80" s="16">
        <v>26</v>
      </c>
      <c r="X80" s="16">
        <v>22</v>
      </c>
      <c r="Y80" s="16">
        <v>10</v>
      </c>
      <c r="Z80" s="16">
        <v>14</v>
      </c>
      <c r="AA80" s="16">
        <v>18</v>
      </c>
      <c r="AB80" s="16">
        <v>14</v>
      </c>
      <c r="AC80" s="16">
        <v>12</v>
      </c>
      <c r="AD80" s="16">
        <v>10</v>
      </c>
      <c r="AE80" s="16">
        <v>10</v>
      </c>
      <c r="AF80" s="16">
        <v>17</v>
      </c>
      <c r="AG80" s="16">
        <v>12</v>
      </c>
      <c r="AH80" s="16"/>
      <c r="AI80" s="16"/>
      <c r="AJ80" s="16"/>
      <c r="AK80" s="16"/>
      <c r="AL80" s="16"/>
      <c r="AM80" s="16"/>
    </row>
    <row r="81" spans="1:39" s="2" customFormat="1" ht="15.75" thickBot="1">
      <c r="A81" s="15" t="s">
        <v>123</v>
      </c>
      <c r="B81" s="15" t="s">
        <v>60</v>
      </c>
      <c r="C81" s="16" t="s">
        <v>61</v>
      </c>
      <c r="D81" s="16" t="s">
        <v>62</v>
      </c>
      <c r="E81" s="16" t="s">
        <v>3</v>
      </c>
      <c r="F81" s="17">
        <f t="shared" si="5"/>
        <v>5</v>
      </c>
      <c r="G81" s="17">
        <f t="shared" si="6"/>
        <v>16</v>
      </c>
      <c r="H81" s="18">
        <f t="shared" si="7"/>
        <v>12</v>
      </c>
      <c r="I81" s="18">
        <f t="shared" si="8"/>
        <v>15.666666666666666</v>
      </c>
      <c r="J81" s="22">
        <v>15</v>
      </c>
      <c r="K81" s="25">
        <v>12</v>
      </c>
      <c r="L81" s="25">
        <v>13</v>
      </c>
      <c r="M81" s="25">
        <v>15</v>
      </c>
      <c r="N81" s="25">
        <v>25</v>
      </c>
      <c r="O81" s="35">
        <v>12</v>
      </c>
      <c r="P81" s="19">
        <v>14</v>
      </c>
      <c r="Q81" s="16">
        <v>28</v>
      </c>
      <c r="R81" s="16">
        <v>7</v>
      </c>
      <c r="S81" s="16"/>
      <c r="T81" s="16"/>
      <c r="U81" s="16"/>
      <c r="V81" s="16"/>
      <c r="W81" s="16"/>
      <c r="X81" s="16">
        <v>15</v>
      </c>
      <c r="Y81" s="16"/>
      <c r="Z81" s="16"/>
      <c r="AA81" s="16"/>
      <c r="AB81" s="16">
        <v>18</v>
      </c>
      <c r="AC81" s="16">
        <v>14</v>
      </c>
      <c r="AD81" s="16"/>
      <c r="AE81" s="16"/>
      <c r="AF81" s="16"/>
      <c r="AG81" s="16"/>
      <c r="AH81" s="16"/>
      <c r="AI81" s="16"/>
      <c r="AJ81" s="16"/>
      <c r="AK81" s="16"/>
      <c r="AL81" s="16"/>
      <c r="AM81" s="16"/>
    </row>
    <row r="82" spans="1:39" ht="15">
      <c r="A82" s="15" t="s">
        <v>221</v>
      </c>
      <c r="B82" s="15" t="s">
        <v>60</v>
      </c>
      <c r="C82" s="16" t="s">
        <v>61</v>
      </c>
      <c r="D82" s="16" t="s">
        <v>62</v>
      </c>
      <c r="E82" s="16" t="s">
        <v>3</v>
      </c>
      <c r="F82" s="17">
        <f t="shared" si="5"/>
        <v>4</v>
      </c>
      <c r="G82" s="17">
        <f t="shared" si="6"/>
        <v>57.5</v>
      </c>
      <c r="H82" s="18">
        <f t="shared" si="7"/>
        <v>6</v>
      </c>
      <c r="I82" s="18">
        <f t="shared" si="8"/>
        <v>48.833333333333336</v>
      </c>
      <c r="J82" s="22">
        <v>59</v>
      </c>
      <c r="K82" s="25">
        <v>60</v>
      </c>
      <c r="M82" s="25">
        <v>50</v>
      </c>
      <c r="N82" s="27">
        <v>61</v>
      </c>
      <c r="O82" s="33">
        <v>38</v>
      </c>
      <c r="P82" s="16">
        <v>25</v>
      </c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</row>
    <row r="83" spans="1:39" s="9" customFormat="1" ht="15">
      <c r="A83" s="15"/>
      <c r="B83" s="15" t="s">
        <v>222</v>
      </c>
      <c r="C83" s="16"/>
      <c r="D83" s="16" t="s">
        <v>247</v>
      </c>
      <c r="E83" s="16" t="s">
        <v>19</v>
      </c>
      <c r="F83" s="17">
        <f t="shared" si="5"/>
        <v>0</v>
      </c>
      <c r="G83" s="17">
        <f t="shared" si="6"/>
        <v>0</v>
      </c>
      <c r="H83" s="18">
        <f t="shared" si="7"/>
        <v>0</v>
      </c>
      <c r="I83" s="18" t="e">
        <f t="shared" si="8"/>
        <v>#DIV/0!</v>
      </c>
      <c r="J83" s="22"/>
      <c r="K83" s="25"/>
      <c r="L83" s="25"/>
      <c r="M83" s="25"/>
      <c r="N83" s="25"/>
      <c r="O83" s="33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</row>
    <row r="84" spans="1:39" ht="15">
      <c r="A84" s="15" t="s">
        <v>36</v>
      </c>
      <c r="B84" s="15" t="s">
        <v>37</v>
      </c>
      <c r="C84" s="15" t="s">
        <v>38</v>
      </c>
      <c r="D84" s="16" t="s">
        <v>248</v>
      </c>
      <c r="E84" s="16" t="s">
        <v>19</v>
      </c>
      <c r="F84" s="17">
        <f t="shared" si="5"/>
        <v>0</v>
      </c>
      <c r="G84" s="17">
        <f t="shared" si="6"/>
        <v>0</v>
      </c>
      <c r="H84" s="18">
        <f t="shared" si="7"/>
        <v>1</v>
      </c>
      <c r="I84" s="18">
        <f t="shared" si="8"/>
        <v>2</v>
      </c>
      <c r="J84" s="22"/>
      <c r="O84" s="33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>
        <v>2</v>
      </c>
      <c r="AJ84" s="16"/>
      <c r="AK84" s="16"/>
      <c r="AL84" s="16"/>
      <c r="AM84" s="16"/>
    </row>
    <row r="85" spans="1:39" ht="15">
      <c r="A85" s="15" t="s">
        <v>168</v>
      </c>
      <c r="B85" s="15" t="s">
        <v>169</v>
      </c>
      <c r="C85" s="15" t="s">
        <v>110</v>
      </c>
      <c r="D85" s="16" t="s">
        <v>111</v>
      </c>
      <c r="E85" s="16" t="s">
        <v>19</v>
      </c>
      <c r="F85" s="17">
        <f t="shared" si="5"/>
        <v>0</v>
      </c>
      <c r="G85" s="17">
        <f t="shared" si="6"/>
        <v>0</v>
      </c>
      <c r="H85" s="18">
        <f t="shared" si="7"/>
        <v>3</v>
      </c>
      <c r="I85" s="18">
        <f t="shared" si="8"/>
        <v>6.333333333333333</v>
      </c>
      <c r="J85" s="22"/>
      <c r="O85" s="33"/>
      <c r="P85" s="16"/>
      <c r="Q85" s="16"/>
      <c r="R85" s="16"/>
      <c r="S85" s="16"/>
      <c r="T85" s="16"/>
      <c r="U85" s="16"/>
      <c r="V85" s="16"/>
      <c r="W85" s="16"/>
      <c r="X85" s="16">
        <v>4</v>
      </c>
      <c r="Y85" s="16">
        <v>6</v>
      </c>
      <c r="Z85" s="16">
        <v>9</v>
      </c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</row>
    <row r="86" spans="1:39" ht="15">
      <c r="A86" s="15" t="s">
        <v>166</v>
      </c>
      <c r="B86" s="15" t="s">
        <v>167</v>
      </c>
      <c r="C86" s="15" t="s">
        <v>110</v>
      </c>
      <c r="D86" s="16" t="s">
        <v>111</v>
      </c>
      <c r="E86" s="16" t="s">
        <v>19</v>
      </c>
      <c r="F86" s="17">
        <f t="shared" si="5"/>
        <v>0</v>
      </c>
      <c r="G86" s="17">
        <f t="shared" si="6"/>
        <v>0</v>
      </c>
      <c r="H86" s="18">
        <f t="shared" si="7"/>
        <v>1</v>
      </c>
      <c r="I86" s="18">
        <f t="shared" si="8"/>
        <v>7</v>
      </c>
      <c r="J86" s="22"/>
      <c r="O86" s="33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>
        <v>7</v>
      </c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</row>
    <row r="87" spans="1:39" ht="15">
      <c r="A87" s="15" t="s">
        <v>172</v>
      </c>
      <c r="B87" s="15" t="s">
        <v>173</v>
      </c>
      <c r="C87" s="16" t="s">
        <v>116</v>
      </c>
      <c r="D87" s="16" t="s">
        <v>2</v>
      </c>
      <c r="E87" s="16" t="s">
        <v>19</v>
      </c>
      <c r="F87" s="17">
        <f t="shared" si="5"/>
        <v>0</v>
      </c>
      <c r="G87" s="17">
        <f t="shared" si="6"/>
        <v>0</v>
      </c>
      <c r="H87" s="18">
        <f t="shared" si="7"/>
        <v>7</v>
      </c>
      <c r="I87" s="18">
        <f t="shared" si="8"/>
        <v>10</v>
      </c>
      <c r="J87" s="22"/>
      <c r="O87" s="33"/>
      <c r="P87" s="16"/>
      <c r="Q87" s="16"/>
      <c r="R87" s="16"/>
      <c r="S87" s="16">
        <v>12</v>
      </c>
      <c r="T87" s="16"/>
      <c r="U87" s="16">
        <v>8</v>
      </c>
      <c r="V87" s="16">
        <v>11</v>
      </c>
      <c r="W87" s="16">
        <v>13</v>
      </c>
      <c r="X87" s="16">
        <v>6</v>
      </c>
      <c r="Y87" s="16">
        <v>9</v>
      </c>
      <c r="Z87" s="16">
        <v>11</v>
      </c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</row>
    <row r="88" spans="1:39" ht="15">
      <c r="A88" s="15" t="s">
        <v>214</v>
      </c>
      <c r="B88" s="15" t="s">
        <v>215</v>
      </c>
      <c r="C88" s="16" t="s">
        <v>116</v>
      </c>
      <c r="D88" s="16" t="s">
        <v>2</v>
      </c>
      <c r="E88" s="16" t="s">
        <v>19</v>
      </c>
      <c r="F88" s="17">
        <f t="shared" si="5"/>
        <v>0</v>
      </c>
      <c r="G88" s="17">
        <f t="shared" si="6"/>
        <v>0</v>
      </c>
      <c r="H88" s="18">
        <f t="shared" si="7"/>
        <v>2</v>
      </c>
      <c r="I88" s="18">
        <f t="shared" si="8"/>
        <v>5.5</v>
      </c>
      <c r="J88" s="22"/>
      <c r="O88" s="33">
        <v>1</v>
      </c>
      <c r="P88" s="16">
        <v>10</v>
      </c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</row>
    <row r="89" spans="1:39" ht="15">
      <c r="A89" s="15" t="s">
        <v>30</v>
      </c>
      <c r="B89" s="15" t="s">
        <v>31</v>
      </c>
      <c r="C89" s="15" t="s">
        <v>32</v>
      </c>
      <c r="D89" s="16" t="s">
        <v>2</v>
      </c>
      <c r="E89" s="16" t="s">
        <v>19</v>
      </c>
      <c r="F89" s="17">
        <f t="shared" si="5"/>
        <v>0</v>
      </c>
      <c r="G89" s="17">
        <f t="shared" si="6"/>
        <v>0</v>
      </c>
      <c r="H89" s="18">
        <f t="shared" si="7"/>
        <v>4</v>
      </c>
      <c r="I89" s="18">
        <f t="shared" si="8"/>
        <v>23.5</v>
      </c>
      <c r="J89" s="22"/>
      <c r="O89" s="33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>
        <v>18</v>
      </c>
      <c r="AJ89" s="16">
        <v>25</v>
      </c>
      <c r="AK89" s="16">
        <v>26</v>
      </c>
      <c r="AL89" s="16">
        <v>25</v>
      </c>
      <c r="AM89" s="16"/>
    </row>
    <row r="90" spans="1:39" ht="15">
      <c r="A90" s="15" t="s">
        <v>138</v>
      </c>
      <c r="B90" s="15" t="s">
        <v>139</v>
      </c>
      <c r="C90" s="15" t="s">
        <v>27</v>
      </c>
      <c r="D90" s="16" t="s">
        <v>2</v>
      </c>
      <c r="E90" s="16" t="s">
        <v>19</v>
      </c>
      <c r="F90" s="17">
        <f t="shared" si="5"/>
        <v>0</v>
      </c>
      <c r="G90" s="17">
        <f t="shared" si="6"/>
        <v>0</v>
      </c>
      <c r="H90" s="18">
        <f t="shared" si="7"/>
        <v>3</v>
      </c>
      <c r="I90" s="18">
        <f t="shared" si="8"/>
        <v>10.666666666666666</v>
      </c>
      <c r="J90" s="22"/>
      <c r="O90" s="33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>
        <v>11</v>
      </c>
      <c r="AL90" s="16">
        <v>10</v>
      </c>
      <c r="AM90" s="16">
        <v>11</v>
      </c>
    </row>
    <row r="91" spans="1:39" s="2" customFormat="1" ht="15.75" thickBot="1">
      <c r="A91" s="15" t="s">
        <v>39</v>
      </c>
      <c r="B91" s="15" t="s">
        <v>40</v>
      </c>
      <c r="C91" s="15" t="s">
        <v>41</v>
      </c>
      <c r="D91" s="16" t="s">
        <v>2</v>
      </c>
      <c r="E91" s="16" t="s">
        <v>19</v>
      </c>
      <c r="F91" s="17">
        <f t="shared" si="5"/>
        <v>0</v>
      </c>
      <c r="G91" s="17">
        <f t="shared" si="6"/>
        <v>0</v>
      </c>
      <c r="H91" s="18">
        <f t="shared" si="7"/>
        <v>14</v>
      </c>
      <c r="I91" s="18">
        <f t="shared" si="8"/>
        <v>8.071428571428571</v>
      </c>
      <c r="J91" s="22"/>
      <c r="K91" s="25"/>
      <c r="L91" s="25"/>
      <c r="M91" s="25"/>
      <c r="N91" s="25"/>
      <c r="O91" s="33"/>
      <c r="P91" s="16"/>
      <c r="Q91" s="16"/>
      <c r="R91" s="16"/>
      <c r="S91" s="16"/>
      <c r="T91" s="16"/>
      <c r="U91" s="16"/>
      <c r="V91" s="16"/>
      <c r="W91" s="16"/>
      <c r="X91" s="16"/>
      <c r="Y91" s="16">
        <v>7</v>
      </c>
      <c r="Z91" s="16">
        <v>2</v>
      </c>
      <c r="AA91" s="16">
        <v>7</v>
      </c>
      <c r="AB91" s="16">
        <v>4</v>
      </c>
      <c r="AC91" s="16">
        <v>8</v>
      </c>
      <c r="AD91" s="16">
        <v>5</v>
      </c>
      <c r="AE91" s="16">
        <v>7</v>
      </c>
      <c r="AF91" s="16">
        <v>2</v>
      </c>
      <c r="AG91" s="16">
        <v>4</v>
      </c>
      <c r="AH91" s="16">
        <v>9</v>
      </c>
      <c r="AI91" s="16">
        <v>12</v>
      </c>
      <c r="AJ91" s="16"/>
      <c r="AK91" s="16">
        <v>20</v>
      </c>
      <c r="AL91" s="16">
        <v>13</v>
      </c>
      <c r="AM91" s="16">
        <v>13</v>
      </c>
    </row>
    <row r="92" spans="1:39" s="2" customFormat="1" ht="15.75" thickBot="1">
      <c r="A92" s="15" t="s">
        <v>82</v>
      </c>
      <c r="B92" s="15" t="s">
        <v>83</v>
      </c>
      <c r="C92" s="15" t="s">
        <v>41</v>
      </c>
      <c r="D92" s="16" t="s">
        <v>2</v>
      </c>
      <c r="E92" s="16" t="s">
        <v>19</v>
      </c>
      <c r="F92" s="17">
        <f t="shared" si="5"/>
        <v>0</v>
      </c>
      <c r="G92" s="17">
        <f t="shared" si="6"/>
        <v>0</v>
      </c>
      <c r="H92" s="18">
        <f t="shared" si="7"/>
        <v>3</v>
      </c>
      <c r="I92" s="18">
        <f t="shared" si="8"/>
        <v>6.333333333333333</v>
      </c>
      <c r="J92" s="22"/>
      <c r="K92" s="25"/>
      <c r="L92" s="25"/>
      <c r="M92" s="25"/>
      <c r="N92" s="25"/>
      <c r="O92" s="33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>
        <v>9</v>
      </c>
      <c r="AB92" s="16"/>
      <c r="AC92" s="16"/>
      <c r="AD92" s="16">
        <v>6</v>
      </c>
      <c r="AE92" s="16"/>
      <c r="AF92" s="16">
        <v>4</v>
      </c>
      <c r="AG92" s="16"/>
      <c r="AH92" s="16"/>
      <c r="AI92" s="16"/>
      <c r="AJ92" s="16"/>
      <c r="AK92" s="16"/>
      <c r="AL92" s="16"/>
      <c r="AM92" s="16"/>
    </row>
    <row r="93" spans="1:39" ht="15">
      <c r="A93" s="15" t="s">
        <v>25</v>
      </c>
      <c r="B93" s="15" t="s">
        <v>26</v>
      </c>
      <c r="C93" s="15" t="s">
        <v>27</v>
      </c>
      <c r="D93" s="16" t="s">
        <v>2</v>
      </c>
      <c r="E93" s="16" t="s">
        <v>19</v>
      </c>
      <c r="F93" s="17">
        <f t="shared" si="5"/>
        <v>0</v>
      </c>
      <c r="G93" s="17">
        <f t="shared" si="6"/>
        <v>0</v>
      </c>
      <c r="H93" s="18">
        <f t="shared" si="7"/>
        <v>6</v>
      </c>
      <c r="I93" s="18">
        <f t="shared" si="8"/>
        <v>9.5</v>
      </c>
      <c r="J93" s="22"/>
      <c r="O93" s="33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>
        <v>7</v>
      </c>
      <c r="AH93" s="16">
        <v>10</v>
      </c>
      <c r="AI93" s="16">
        <v>5</v>
      </c>
      <c r="AJ93" s="16">
        <v>10</v>
      </c>
      <c r="AK93" s="16">
        <v>15</v>
      </c>
      <c r="AL93" s="16">
        <v>10</v>
      </c>
      <c r="AM93" s="16"/>
    </row>
    <row r="94" spans="1:39" ht="15">
      <c r="A94" s="15" t="s">
        <v>189</v>
      </c>
      <c r="B94" s="15" t="s">
        <v>190</v>
      </c>
      <c r="C94" s="16" t="s">
        <v>116</v>
      </c>
      <c r="D94" s="16" t="s">
        <v>2</v>
      </c>
      <c r="E94" s="16" t="s">
        <v>19</v>
      </c>
      <c r="F94" s="17">
        <f t="shared" si="5"/>
        <v>0</v>
      </c>
      <c r="G94" s="17">
        <f t="shared" si="6"/>
        <v>0</v>
      </c>
      <c r="H94" s="18">
        <f t="shared" si="7"/>
        <v>5</v>
      </c>
      <c r="I94" s="18">
        <f t="shared" si="8"/>
        <v>8</v>
      </c>
      <c r="J94" s="22"/>
      <c r="O94" s="33"/>
      <c r="P94" s="16"/>
      <c r="Q94" s="16">
        <v>7</v>
      </c>
      <c r="R94" s="16">
        <v>8</v>
      </c>
      <c r="S94" s="16">
        <v>9</v>
      </c>
      <c r="T94" s="16">
        <v>8</v>
      </c>
      <c r="U94" s="16">
        <v>8</v>
      </c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</row>
    <row r="95" spans="1:39" s="9" customFormat="1" ht="15">
      <c r="A95" s="15" t="s">
        <v>4</v>
      </c>
      <c r="B95" s="15" t="s">
        <v>5</v>
      </c>
      <c r="C95" s="16" t="s">
        <v>6</v>
      </c>
      <c r="D95" s="16" t="s">
        <v>7</v>
      </c>
      <c r="E95" s="16" t="s">
        <v>19</v>
      </c>
      <c r="F95" s="17">
        <f t="shared" si="5"/>
        <v>0</v>
      </c>
      <c r="G95" s="17">
        <f t="shared" si="6"/>
        <v>0</v>
      </c>
      <c r="H95" s="18">
        <f t="shared" si="7"/>
        <v>8</v>
      </c>
      <c r="I95" s="18">
        <f t="shared" si="8"/>
        <v>11.25</v>
      </c>
      <c r="J95" s="22"/>
      <c r="K95" s="25"/>
      <c r="L95" s="25"/>
      <c r="M95" s="25"/>
      <c r="N95" s="25"/>
      <c r="O95" s="33"/>
      <c r="P95" s="16"/>
      <c r="Q95" s="16"/>
      <c r="R95" s="16"/>
      <c r="S95" s="16"/>
      <c r="T95" s="16"/>
      <c r="U95" s="16">
        <v>13</v>
      </c>
      <c r="V95" s="16"/>
      <c r="W95" s="16">
        <v>16</v>
      </c>
      <c r="X95" s="16">
        <v>9</v>
      </c>
      <c r="Y95" s="16">
        <v>10</v>
      </c>
      <c r="Z95" s="16"/>
      <c r="AA95" s="16">
        <v>5</v>
      </c>
      <c r="AB95" s="16"/>
      <c r="AC95" s="16"/>
      <c r="AD95" s="16"/>
      <c r="AE95" s="16"/>
      <c r="AF95" s="16">
        <v>5</v>
      </c>
      <c r="AG95" s="16"/>
      <c r="AH95" s="16"/>
      <c r="AI95" s="16">
        <v>11</v>
      </c>
      <c r="AJ95" s="16">
        <v>21</v>
      </c>
      <c r="AK95" s="16"/>
      <c r="AL95" s="16"/>
      <c r="AM95" s="16"/>
    </row>
    <row r="96" spans="1:39" ht="15">
      <c r="A96" s="15" t="s">
        <v>155</v>
      </c>
      <c r="B96" s="15" t="s">
        <v>29</v>
      </c>
      <c r="C96" s="15" t="s">
        <v>6</v>
      </c>
      <c r="D96" s="16" t="s">
        <v>7</v>
      </c>
      <c r="E96" s="16" t="s">
        <v>19</v>
      </c>
      <c r="F96" s="17">
        <f t="shared" si="5"/>
        <v>0</v>
      </c>
      <c r="G96" s="17">
        <f t="shared" si="6"/>
        <v>0</v>
      </c>
      <c r="H96" s="18">
        <f t="shared" si="7"/>
        <v>4</v>
      </c>
      <c r="I96" s="18">
        <f t="shared" si="8"/>
        <v>11</v>
      </c>
      <c r="J96" s="22"/>
      <c r="O96" s="33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>
        <v>9</v>
      </c>
      <c r="AJ96" s="16">
        <v>9</v>
      </c>
      <c r="AK96" s="16">
        <v>14</v>
      </c>
      <c r="AL96" s="16"/>
      <c r="AM96" s="16">
        <v>12</v>
      </c>
    </row>
    <row r="97" spans="1:39" s="9" customFormat="1" ht="15">
      <c r="A97" s="15" t="s">
        <v>106</v>
      </c>
      <c r="B97" s="15" t="s">
        <v>107</v>
      </c>
      <c r="C97" s="15" t="s">
        <v>6</v>
      </c>
      <c r="D97" s="16" t="s">
        <v>7</v>
      </c>
      <c r="E97" s="16" t="s">
        <v>19</v>
      </c>
      <c r="F97" s="17">
        <f t="shared" si="5"/>
        <v>0</v>
      </c>
      <c r="G97" s="17">
        <f t="shared" si="6"/>
        <v>0</v>
      </c>
      <c r="H97" s="18">
        <f t="shared" si="7"/>
        <v>1</v>
      </c>
      <c r="I97" s="18">
        <f t="shared" si="8"/>
        <v>2</v>
      </c>
      <c r="J97" s="22"/>
      <c r="K97" s="25"/>
      <c r="L97" s="25"/>
      <c r="M97" s="25"/>
      <c r="N97" s="25"/>
      <c r="O97" s="33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>
        <v>2</v>
      </c>
      <c r="AE97" s="16"/>
      <c r="AF97" s="16"/>
      <c r="AG97" s="16"/>
      <c r="AH97" s="16"/>
      <c r="AI97" s="16"/>
      <c r="AJ97" s="16"/>
      <c r="AK97" s="16"/>
      <c r="AL97" s="16"/>
      <c r="AM97" s="16"/>
    </row>
    <row r="98" spans="1:39" s="2" customFormat="1" ht="15.75" thickBot="1">
      <c r="A98" s="15" t="s">
        <v>75</v>
      </c>
      <c r="B98" s="15" t="s">
        <v>76</v>
      </c>
      <c r="C98" s="15" t="s">
        <v>6</v>
      </c>
      <c r="D98" s="16" t="s">
        <v>7</v>
      </c>
      <c r="E98" s="16" t="s">
        <v>19</v>
      </c>
      <c r="F98" s="17">
        <f t="shared" si="5"/>
        <v>0</v>
      </c>
      <c r="G98" s="17">
        <f t="shared" si="6"/>
        <v>0</v>
      </c>
      <c r="H98" s="18">
        <f t="shared" si="7"/>
        <v>1</v>
      </c>
      <c r="I98" s="18">
        <f t="shared" si="8"/>
        <v>1</v>
      </c>
      <c r="J98" s="22"/>
      <c r="K98" s="25"/>
      <c r="L98" s="25"/>
      <c r="M98" s="25"/>
      <c r="N98" s="25"/>
      <c r="O98" s="33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>
        <v>1</v>
      </c>
      <c r="AG98" s="16"/>
      <c r="AH98" s="16"/>
      <c r="AI98" s="16"/>
      <c r="AJ98" s="16"/>
      <c r="AK98" s="16"/>
      <c r="AL98" s="16"/>
      <c r="AM98" s="16"/>
    </row>
    <row r="99" spans="1:39" ht="15">
      <c r="A99" s="15" t="s">
        <v>121</v>
      </c>
      <c r="B99" s="15" t="s">
        <v>122</v>
      </c>
      <c r="C99" s="16" t="s">
        <v>6</v>
      </c>
      <c r="D99" s="16" t="s">
        <v>7</v>
      </c>
      <c r="E99" s="16" t="s">
        <v>19</v>
      </c>
      <c r="F99" s="17">
        <f t="shared" si="5"/>
        <v>0</v>
      </c>
      <c r="G99" s="17">
        <f t="shared" si="6"/>
        <v>0</v>
      </c>
      <c r="H99" s="18">
        <f t="shared" si="7"/>
        <v>2</v>
      </c>
      <c r="I99" s="18">
        <f t="shared" si="8"/>
        <v>1</v>
      </c>
      <c r="J99" s="22"/>
      <c r="O99" s="33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>
        <v>1</v>
      </c>
      <c r="AC99" s="16">
        <v>1</v>
      </c>
      <c r="AD99" s="16"/>
      <c r="AE99" s="16"/>
      <c r="AF99" s="16"/>
      <c r="AG99" s="16"/>
      <c r="AH99" s="16"/>
      <c r="AI99" s="16"/>
      <c r="AJ99" s="16"/>
      <c r="AK99" s="16"/>
      <c r="AL99" s="16"/>
      <c r="AM99" s="16"/>
    </row>
    <row r="100" spans="1:39" ht="15">
      <c r="A100" s="15" t="s">
        <v>158</v>
      </c>
      <c r="B100" s="15" t="s">
        <v>159</v>
      </c>
      <c r="C100" s="15" t="s">
        <v>6</v>
      </c>
      <c r="D100" s="16" t="s">
        <v>7</v>
      </c>
      <c r="E100" s="16" t="s">
        <v>19</v>
      </c>
      <c r="F100" s="17">
        <f t="shared" si="5"/>
        <v>0</v>
      </c>
      <c r="G100" s="17">
        <f t="shared" si="6"/>
        <v>0</v>
      </c>
      <c r="H100" s="18">
        <f t="shared" si="7"/>
        <v>2</v>
      </c>
      <c r="I100" s="18">
        <f t="shared" si="8"/>
        <v>14</v>
      </c>
      <c r="J100" s="22"/>
      <c r="O100" s="33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>
        <v>12</v>
      </c>
      <c r="AJ100" s="16">
        <v>16</v>
      </c>
      <c r="AK100" s="16"/>
      <c r="AL100" s="16"/>
      <c r="AM100" s="16"/>
    </row>
    <row r="101" spans="1:39" ht="15">
      <c r="A101" s="15" t="s">
        <v>142</v>
      </c>
      <c r="B101" s="15" t="s">
        <v>143</v>
      </c>
      <c r="C101" s="15" t="s">
        <v>18</v>
      </c>
      <c r="D101" s="16" t="s">
        <v>7</v>
      </c>
      <c r="E101" s="16" t="s">
        <v>19</v>
      </c>
      <c r="F101" s="17">
        <f t="shared" si="5"/>
        <v>0</v>
      </c>
      <c r="G101" s="17">
        <f t="shared" si="6"/>
        <v>0</v>
      </c>
      <c r="H101" s="18">
        <f t="shared" si="7"/>
        <v>1</v>
      </c>
      <c r="I101" s="18">
        <f t="shared" si="8"/>
        <v>13</v>
      </c>
      <c r="J101" s="22"/>
      <c r="O101" s="33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>
        <v>13</v>
      </c>
      <c r="AM101" s="16"/>
    </row>
    <row r="102" spans="1:39" ht="15">
      <c r="A102" s="15" t="s">
        <v>136</v>
      </c>
      <c r="B102" s="15" t="s">
        <v>137</v>
      </c>
      <c r="C102" s="15" t="s">
        <v>6</v>
      </c>
      <c r="D102" s="16" t="s">
        <v>7</v>
      </c>
      <c r="E102" s="16" t="s">
        <v>19</v>
      </c>
      <c r="F102" s="17">
        <f t="shared" si="5"/>
        <v>0</v>
      </c>
      <c r="G102" s="17">
        <f t="shared" si="6"/>
        <v>0</v>
      </c>
      <c r="H102" s="18">
        <f t="shared" si="7"/>
        <v>2</v>
      </c>
      <c r="I102" s="18">
        <f t="shared" si="8"/>
        <v>20</v>
      </c>
      <c r="J102" s="22"/>
      <c r="O102" s="33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>
        <v>15</v>
      </c>
      <c r="AM102" s="16">
        <v>25</v>
      </c>
    </row>
    <row r="103" spans="1:39" ht="15">
      <c r="A103" s="15" t="s">
        <v>95</v>
      </c>
      <c r="B103" s="15" t="s">
        <v>96</v>
      </c>
      <c r="C103" s="15" t="s">
        <v>6</v>
      </c>
      <c r="D103" s="16" t="s">
        <v>7</v>
      </c>
      <c r="E103" s="16" t="s">
        <v>19</v>
      </c>
      <c r="F103" s="17">
        <f t="shared" si="5"/>
        <v>0</v>
      </c>
      <c r="G103" s="17">
        <f t="shared" si="6"/>
        <v>0</v>
      </c>
      <c r="H103" s="18">
        <f t="shared" si="7"/>
        <v>2</v>
      </c>
      <c r="I103" s="18">
        <f t="shared" si="8"/>
        <v>3.5</v>
      </c>
      <c r="J103" s="22"/>
      <c r="O103" s="33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>
        <v>2</v>
      </c>
      <c r="AD103" s="16"/>
      <c r="AE103" s="16">
        <v>5</v>
      </c>
      <c r="AF103" s="16"/>
      <c r="AG103" s="16"/>
      <c r="AH103" s="16"/>
      <c r="AI103" s="16"/>
      <c r="AJ103" s="16"/>
      <c r="AK103" s="16"/>
      <c r="AL103" s="16"/>
      <c r="AM103" s="16"/>
    </row>
    <row r="104" spans="1:39" ht="15">
      <c r="A104" s="15" t="s">
        <v>117</v>
      </c>
      <c r="B104" s="15" t="s">
        <v>118</v>
      </c>
      <c r="C104" s="16" t="s">
        <v>18</v>
      </c>
      <c r="D104" s="16" t="s">
        <v>7</v>
      </c>
      <c r="E104" s="16" t="s">
        <v>19</v>
      </c>
      <c r="F104" s="17">
        <f t="shared" si="5"/>
        <v>0</v>
      </c>
      <c r="G104" s="17">
        <f t="shared" si="6"/>
        <v>0</v>
      </c>
      <c r="H104" s="18">
        <f t="shared" si="7"/>
        <v>2</v>
      </c>
      <c r="I104" s="18">
        <f t="shared" si="8"/>
        <v>4.5</v>
      </c>
      <c r="J104" s="22"/>
      <c r="O104" s="33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>
        <v>5</v>
      </c>
      <c r="AB104" s="16"/>
      <c r="AC104" s="16"/>
      <c r="AD104" s="16">
        <v>4</v>
      </c>
      <c r="AE104" s="16"/>
      <c r="AF104" s="16"/>
      <c r="AG104" s="16"/>
      <c r="AH104" s="16"/>
      <c r="AI104" s="16"/>
      <c r="AJ104" s="16"/>
      <c r="AK104" s="16"/>
      <c r="AL104" s="16"/>
      <c r="AM104" s="16"/>
    </row>
    <row r="105" spans="1:39" ht="15">
      <c r="A105" s="15" t="s">
        <v>152</v>
      </c>
      <c r="B105" s="15" t="s">
        <v>153</v>
      </c>
      <c r="C105" s="15" t="s">
        <v>6</v>
      </c>
      <c r="D105" s="16" t="s">
        <v>7</v>
      </c>
      <c r="E105" s="16" t="s">
        <v>19</v>
      </c>
      <c r="F105" s="17">
        <f t="shared" si="5"/>
        <v>0</v>
      </c>
      <c r="G105" s="17">
        <f t="shared" si="6"/>
        <v>0</v>
      </c>
      <c r="H105" s="18">
        <f t="shared" si="7"/>
        <v>1</v>
      </c>
      <c r="I105" s="18">
        <f t="shared" si="8"/>
        <v>10</v>
      </c>
      <c r="J105" s="22"/>
      <c r="O105" s="33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>
        <v>10</v>
      </c>
      <c r="AL105" s="16"/>
      <c r="AM105" s="16"/>
    </row>
    <row r="106" spans="1:39" ht="15">
      <c r="A106" s="15" t="s">
        <v>57</v>
      </c>
      <c r="B106" s="15" t="s">
        <v>58</v>
      </c>
      <c r="C106" s="15" t="s">
        <v>6</v>
      </c>
      <c r="D106" s="16" t="s">
        <v>7</v>
      </c>
      <c r="E106" s="16" t="s">
        <v>19</v>
      </c>
      <c r="F106" s="17">
        <f t="shared" si="5"/>
        <v>0</v>
      </c>
      <c r="G106" s="17">
        <f t="shared" si="6"/>
        <v>0</v>
      </c>
      <c r="H106" s="18">
        <f t="shared" si="7"/>
        <v>6</v>
      </c>
      <c r="I106" s="18">
        <f t="shared" si="8"/>
        <v>8.5</v>
      </c>
      <c r="J106" s="22"/>
      <c r="O106" s="33"/>
      <c r="P106" s="16"/>
      <c r="Q106" s="16"/>
      <c r="R106" s="16"/>
      <c r="S106" s="16"/>
      <c r="T106" s="16"/>
      <c r="U106" s="16"/>
      <c r="V106" s="16">
        <v>9</v>
      </c>
      <c r="W106" s="16">
        <v>15</v>
      </c>
      <c r="X106" s="16"/>
      <c r="Y106" s="16"/>
      <c r="Z106" s="16"/>
      <c r="AA106" s="16"/>
      <c r="AB106" s="16"/>
      <c r="AC106" s="16">
        <v>1</v>
      </c>
      <c r="AD106" s="16"/>
      <c r="AE106" s="16"/>
      <c r="AF106" s="16"/>
      <c r="AG106" s="16">
        <v>6</v>
      </c>
      <c r="AH106" s="16">
        <v>8</v>
      </c>
      <c r="AI106" s="16"/>
      <c r="AJ106" s="16"/>
      <c r="AK106" s="16"/>
      <c r="AL106" s="16"/>
      <c r="AM106" s="16">
        <v>12</v>
      </c>
    </row>
    <row r="107" spans="1:39" ht="15">
      <c r="A107" s="15" t="s">
        <v>140</v>
      </c>
      <c r="B107" s="15" t="s">
        <v>141</v>
      </c>
      <c r="C107" s="15" t="s">
        <v>18</v>
      </c>
      <c r="D107" s="16" t="s">
        <v>7</v>
      </c>
      <c r="E107" s="16" t="s">
        <v>19</v>
      </c>
      <c r="F107" s="17">
        <f t="shared" si="5"/>
        <v>0</v>
      </c>
      <c r="G107" s="17">
        <f t="shared" si="6"/>
        <v>0</v>
      </c>
      <c r="H107" s="18">
        <f t="shared" si="7"/>
        <v>1</v>
      </c>
      <c r="I107" s="18">
        <f t="shared" si="8"/>
        <v>13</v>
      </c>
      <c r="J107" s="22"/>
      <c r="O107" s="33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>
        <v>13</v>
      </c>
      <c r="AM107" s="16"/>
    </row>
    <row r="108" spans="1:39" ht="15">
      <c r="A108" s="15" t="s">
        <v>16</v>
      </c>
      <c r="B108" s="15" t="s">
        <v>17</v>
      </c>
      <c r="C108" s="15" t="s">
        <v>18</v>
      </c>
      <c r="D108" s="16" t="s">
        <v>7</v>
      </c>
      <c r="E108" s="16" t="s">
        <v>19</v>
      </c>
      <c r="F108" s="17">
        <f t="shared" si="5"/>
        <v>0</v>
      </c>
      <c r="G108" s="17">
        <f t="shared" si="6"/>
        <v>0</v>
      </c>
      <c r="H108" s="18">
        <f t="shared" si="7"/>
        <v>8</v>
      </c>
      <c r="I108" s="18">
        <f t="shared" si="8"/>
        <v>17.5</v>
      </c>
      <c r="J108" s="22"/>
      <c r="O108" s="33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>
        <v>9</v>
      </c>
      <c r="AG108" s="16">
        <v>5</v>
      </c>
      <c r="AH108" s="16">
        <v>13</v>
      </c>
      <c r="AI108" s="16">
        <v>18</v>
      </c>
      <c r="AJ108" s="16">
        <v>25</v>
      </c>
      <c r="AK108" s="16">
        <v>24</v>
      </c>
      <c r="AL108" s="16">
        <v>24</v>
      </c>
      <c r="AM108" s="16">
        <v>22</v>
      </c>
    </row>
    <row r="109" spans="1:39" ht="15">
      <c r="A109" s="15" t="s">
        <v>154</v>
      </c>
      <c r="B109" s="15" t="s">
        <v>91</v>
      </c>
      <c r="C109" s="15" t="s">
        <v>6</v>
      </c>
      <c r="D109" s="16" t="s">
        <v>7</v>
      </c>
      <c r="E109" s="16" t="s">
        <v>19</v>
      </c>
      <c r="F109" s="17">
        <f t="shared" si="5"/>
        <v>0</v>
      </c>
      <c r="G109" s="17">
        <f t="shared" si="6"/>
        <v>0</v>
      </c>
      <c r="H109" s="18">
        <f t="shared" si="7"/>
        <v>1</v>
      </c>
      <c r="I109" s="18">
        <f t="shared" si="8"/>
        <v>20</v>
      </c>
      <c r="J109" s="22"/>
      <c r="O109" s="33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>
        <v>20</v>
      </c>
      <c r="AL109" s="16"/>
      <c r="AM109" s="16"/>
    </row>
    <row r="110" spans="1:39" ht="15">
      <c r="A110" s="15" t="s">
        <v>156</v>
      </c>
      <c r="B110" s="15" t="s">
        <v>157</v>
      </c>
      <c r="C110" s="15" t="s">
        <v>6</v>
      </c>
      <c r="D110" s="16" t="s">
        <v>7</v>
      </c>
      <c r="E110" s="16" t="s">
        <v>19</v>
      </c>
      <c r="F110" s="17">
        <f t="shared" si="5"/>
        <v>0</v>
      </c>
      <c r="G110" s="17">
        <f t="shared" si="6"/>
        <v>0</v>
      </c>
      <c r="H110" s="18">
        <f t="shared" si="7"/>
        <v>5</v>
      </c>
      <c r="I110" s="18">
        <f t="shared" si="8"/>
        <v>16</v>
      </c>
      <c r="J110" s="22"/>
      <c r="O110" s="33"/>
      <c r="P110" s="16"/>
      <c r="Q110" s="16"/>
      <c r="R110" s="16"/>
      <c r="S110" s="16"/>
      <c r="T110" s="16">
        <v>4</v>
      </c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>
        <v>16</v>
      </c>
      <c r="AI110" s="16"/>
      <c r="AJ110" s="16"/>
      <c r="AK110" s="16">
        <v>16</v>
      </c>
      <c r="AL110" s="16">
        <v>20</v>
      </c>
      <c r="AM110" s="16">
        <v>24</v>
      </c>
    </row>
    <row r="111" spans="1:39" ht="15">
      <c r="A111" s="15" t="s">
        <v>50</v>
      </c>
      <c r="B111" s="15" t="s">
        <v>51</v>
      </c>
      <c r="C111" s="15" t="s">
        <v>18</v>
      </c>
      <c r="D111" s="16" t="s">
        <v>7</v>
      </c>
      <c r="E111" s="16" t="s">
        <v>19</v>
      </c>
      <c r="F111" s="17">
        <f t="shared" si="5"/>
        <v>0</v>
      </c>
      <c r="G111" s="17">
        <f t="shared" si="6"/>
        <v>0</v>
      </c>
      <c r="H111" s="18">
        <f t="shared" si="7"/>
        <v>5</v>
      </c>
      <c r="I111" s="18">
        <f t="shared" si="8"/>
        <v>6.8</v>
      </c>
      <c r="J111" s="22"/>
      <c r="O111" s="33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>
        <v>6</v>
      </c>
      <c r="AE111" s="16"/>
      <c r="AF111" s="16"/>
      <c r="AG111" s="16"/>
      <c r="AH111" s="16">
        <v>0</v>
      </c>
      <c r="AI111" s="16"/>
      <c r="AJ111" s="16"/>
      <c r="AK111" s="16">
        <v>15</v>
      </c>
      <c r="AL111" s="16">
        <v>13</v>
      </c>
      <c r="AM111" s="16">
        <v>0</v>
      </c>
    </row>
    <row r="112" spans="1:39" ht="15">
      <c r="A112" s="15" t="s">
        <v>146</v>
      </c>
      <c r="B112" s="15" t="s">
        <v>147</v>
      </c>
      <c r="C112" s="15" t="s">
        <v>14</v>
      </c>
      <c r="D112" s="16" t="s">
        <v>15</v>
      </c>
      <c r="E112" s="16" t="s">
        <v>19</v>
      </c>
      <c r="F112" s="17">
        <f t="shared" si="5"/>
        <v>0</v>
      </c>
      <c r="G112" s="17">
        <f t="shared" si="6"/>
        <v>0</v>
      </c>
      <c r="H112" s="18">
        <f t="shared" si="7"/>
        <v>3</v>
      </c>
      <c r="I112" s="18">
        <f t="shared" si="8"/>
        <v>16</v>
      </c>
      <c r="J112" s="22"/>
      <c r="O112" s="33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>
        <v>16</v>
      </c>
      <c r="AK112" s="16">
        <v>16</v>
      </c>
      <c r="AL112" s="16">
        <v>16</v>
      </c>
      <c r="AM112" s="16"/>
    </row>
    <row r="113" spans="1:39" s="2" customFormat="1" ht="15.75" thickBot="1">
      <c r="A113" s="15" t="s">
        <v>28</v>
      </c>
      <c r="B113" s="15" t="s">
        <v>29</v>
      </c>
      <c r="C113" s="15" t="s">
        <v>14</v>
      </c>
      <c r="D113" s="16" t="s">
        <v>15</v>
      </c>
      <c r="E113" s="16" t="s">
        <v>19</v>
      </c>
      <c r="F113" s="17">
        <f t="shared" si="5"/>
        <v>0</v>
      </c>
      <c r="G113" s="17">
        <f t="shared" si="6"/>
        <v>0</v>
      </c>
      <c r="H113" s="18">
        <f t="shared" si="7"/>
        <v>5</v>
      </c>
      <c r="I113" s="18">
        <f t="shared" si="8"/>
        <v>1.4</v>
      </c>
      <c r="J113" s="22"/>
      <c r="K113" s="25"/>
      <c r="L113" s="25"/>
      <c r="M113" s="25"/>
      <c r="N113" s="25"/>
      <c r="O113" s="33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>
        <v>7</v>
      </c>
      <c r="AC113" s="16"/>
      <c r="AD113" s="16"/>
      <c r="AE113" s="16"/>
      <c r="AF113" s="16"/>
      <c r="AG113" s="16"/>
      <c r="AH113" s="16"/>
      <c r="AI113" s="16">
        <v>0</v>
      </c>
      <c r="AJ113" s="16">
        <v>0</v>
      </c>
      <c r="AK113" s="16">
        <v>0</v>
      </c>
      <c r="AL113" s="16"/>
      <c r="AM113" s="16">
        <v>0</v>
      </c>
    </row>
    <row r="114" spans="1:39" ht="15">
      <c r="A114" s="15" t="s">
        <v>23</v>
      </c>
      <c r="B114" s="15" t="s">
        <v>24</v>
      </c>
      <c r="C114" s="15" t="s">
        <v>14</v>
      </c>
      <c r="D114" s="16" t="s">
        <v>15</v>
      </c>
      <c r="E114" s="16" t="s">
        <v>19</v>
      </c>
      <c r="F114" s="17">
        <f t="shared" si="5"/>
        <v>0</v>
      </c>
      <c r="G114" s="17">
        <f t="shared" si="6"/>
        <v>0</v>
      </c>
      <c r="H114" s="18">
        <f t="shared" si="7"/>
        <v>5</v>
      </c>
      <c r="I114" s="18">
        <f t="shared" si="8"/>
        <v>23</v>
      </c>
      <c r="J114" s="22"/>
      <c r="O114" s="33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>
        <v>22</v>
      </c>
      <c r="AH114" s="16">
        <v>25</v>
      </c>
      <c r="AI114" s="16">
        <v>22</v>
      </c>
      <c r="AJ114" s="16">
        <v>25</v>
      </c>
      <c r="AK114" s="16">
        <v>21</v>
      </c>
      <c r="AL114" s="16"/>
      <c r="AM114" s="16"/>
    </row>
    <row r="115" spans="1:39" ht="15">
      <c r="A115" s="15" t="s">
        <v>12</v>
      </c>
      <c r="B115" s="15" t="s">
        <v>13</v>
      </c>
      <c r="C115" s="16" t="s">
        <v>14</v>
      </c>
      <c r="D115" s="16" t="s">
        <v>15</v>
      </c>
      <c r="E115" s="16" t="s">
        <v>19</v>
      </c>
      <c r="F115" s="17">
        <f t="shared" si="5"/>
        <v>0</v>
      </c>
      <c r="G115" s="17">
        <f t="shared" si="6"/>
        <v>0</v>
      </c>
      <c r="H115" s="18">
        <f t="shared" si="7"/>
        <v>11</v>
      </c>
      <c r="I115" s="18">
        <f t="shared" si="8"/>
        <v>15.909090909090908</v>
      </c>
      <c r="J115" s="22"/>
      <c r="O115" s="33"/>
      <c r="P115" s="16">
        <v>12</v>
      </c>
      <c r="Q115" s="16"/>
      <c r="R115" s="16"/>
      <c r="S115" s="16"/>
      <c r="T115" s="16">
        <v>44</v>
      </c>
      <c r="U115" s="16"/>
      <c r="V115" s="16"/>
      <c r="W115" s="16"/>
      <c r="X115" s="16"/>
      <c r="Y115" s="16"/>
      <c r="Z115" s="16"/>
      <c r="AA115" s="16">
        <v>6</v>
      </c>
      <c r="AB115" s="16"/>
      <c r="AC115" s="16">
        <v>9</v>
      </c>
      <c r="AD115" s="16">
        <v>13</v>
      </c>
      <c r="AE115" s="16">
        <v>15</v>
      </c>
      <c r="AF115" s="16">
        <v>20</v>
      </c>
      <c r="AG115" s="16">
        <v>18</v>
      </c>
      <c r="AH115" s="16">
        <v>14</v>
      </c>
      <c r="AI115" s="16">
        <v>24</v>
      </c>
      <c r="AJ115" s="16">
        <v>0</v>
      </c>
      <c r="AK115" s="16"/>
      <c r="AL115" s="16"/>
      <c r="AM115" s="16"/>
    </row>
    <row r="116" spans="1:39" ht="15">
      <c r="A116" s="15" t="s">
        <v>77</v>
      </c>
      <c r="B116" s="15" t="s">
        <v>217</v>
      </c>
      <c r="C116" s="16" t="s">
        <v>74</v>
      </c>
      <c r="D116" s="16" t="s">
        <v>15</v>
      </c>
      <c r="E116" s="16" t="s">
        <v>19</v>
      </c>
      <c r="F116" s="17">
        <f t="shared" si="5"/>
        <v>0</v>
      </c>
      <c r="G116" s="17">
        <f t="shared" si="6"/>
        <v>0</v>
      </c>
      <c r="H116" s="18">
        <f t="shared" si="7"/>
        <v>14</v>
      </c>
      <c r="I116" s="18">
        <f t="shared" si="8"/>
        <v>15.571428571428571</v>
      </c>
      <c r="J116" s="22"/>
      <c r="O116" s="33"/>
      <c r="P116" s="16">
        <v>18</v>
      </c>
      <c r="Q116" s="16">
        <v>17</v>
      </c>
      <c r="R116" s="16">
        <v>22</v>
      </c>
      <c r="S116" s="16">
        <v>21</v>
      </c>
      <c r="T116" s="16">
        <v>24</v>
      </c>
      <c r="U116" s="16">
        <v>24</v>
      </c>
      <c r="V116" s="16">
        <v>18</v>
      </c>
      <c r="W116" s="16">
        <v>21</v>
      </c>
      <c r="X116" s="16">
        <v>8</v>
      </c>
      <c r="Y116" s="16">
        <v>13</v>
      </c>
      <c r="Z116" s="16"/>
      <c r="AA116" s="16"/>
      <c r="AB116" s="16"/>
      <c r="AC116" s="16">
        <v>3</v>
      </c>
      <c r="AD116" s="16">
        <v>7</v>
      </c>
      <c r="AE116" s="16">
        <v>8</v>
      </c>
      <c r="AF116" s="16">
        <v>14</v>
      </c>
      <c r="AG116" s="16"/>
      <c r="AH116" s="16"/>
      <c r="AI116" s="16"/>
      <c r="AJ116" s="16"/>
      <c r="AK116" s="16"/>
      <c r="AL116" s="16"/>
      <c r="AM116" s="16"/>
    </row>
    <row r="117" spans="1:39" ht="15">
      <c r="A117" s="15" t="s">
        <v>64</v>
      </c>
      <c r="B117" s="15" t="s">
        <v>65</v>
      </c>
      <c r="C117" s="15" t="s">
        <v>14</v>
      </c>
      <c r="D117" s="16" t="s">
        <v>15</v>
      </c>
      <c r="E117" s="16" t="s">
        <v>19</v>
      </c>
      <c r="F117" s="17">
        <f t="shared" si="5"/>
        <v>0</v>
      </c>
      <c r="G117" s="17">
        <f t="shared" si="6"/>
        <v>0</v>
      </c>
      <c r="H117" s="18">
        <f t="shared" si="7"/>
        <v>2</v>
      </c>
      <c r="I117" s="18">
        <f t="shared" si="8"/>
        <v>7.5</v>
      </c>
      <c r="J117" s="22"/>
      <c r="O117" s="33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>
        <v>9</v>
      </c>
      <c r="AG117" s="16">
        <v>6</v>
      </c>
      <c r="AH117" s="16"/>
      <c r="AI117" s="16"/>
      <c r="AJ117" s="16"/>
      <c r="AK117" s="16"/>
      <c r="AL117" s="16"/>
      <c r="AM117" s="16"/>
    </row>
    <row r="118" spans="1:39" ht="15">
      <c r="A118" s="15" t="s">
        <v>134</v>
      </c>
      <c r="B118" s="15" t="s">
        <v>135</v>
      </c>
      <c r="C118" s="15" t="s">
        <v>14</v>
      </c>
      <c r="D118" s="16" t="s">
        <v>15</v>
      </c>
      <c r="E118" s="16" t="s">
        <v>19</v>
      </c>
      <c r="F118" s="17">
        <f t="shared" si="5"/>
        <v>0</v>
      </c>
      <c r="G118" s="17">
        <f t="shared" si="6"/>
        <v>0</v>
      </c>
      <c r="H118" s="18">
        <f t="shared" si="7"/>
        <v>1</v>
      </c>
      <c r="I118" s="18">
        <f t="shared" si="8"/>
        <v>25</v>
      </c>
      <c r="J118" s="22"/>
      <c r="O118" s="33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>
        <v>25</v>
      </c>
    </row>
    <row r="119" spans="1:39" s="2" customFormat="1" ht="15.75" thickBot="1">
      <c r="A119" s="15" t="s">
        <v>47</v>
      </c>
      <c r="B119" s="15" t="s">
        <v>48</v>
      </c>
      <c r="C119" s="15" t="s">
        <v>49</v>
      </c>
      <c r="D119" s="16" t="s">
        <v>15</v>
      </c>
      <c r="E119" s="16" t="s">
        <v>19</v>
      </c>
      <c r="F119" s="17">
        <f t="shared" si="5"/>
        <v>0</v>
      </c>
      <c r="G119" s="17">
        <f t="shared" si="6"/>
        <v>0</v>
      </c>
      <c r="H119" s="18">
        <f t="shared" si="7"/>
        <v>6</v>
      </c>
      <c r="I119" s="18">
        <f t="shared" si="8"/>
        <v>13</v>
      </c>
      <c r="J119" s="22"/>
      <c r="K119" s="25"/>
      <c r="L119" s="25"/>
      <c r="M119" s="25"/>
      <c r="N119" s="25"/>
      <c r="O119" s="33"/>
      <c r="P119" s="16"/>
      <c r="Q119" s="16"/>
      <c r="R119" s="16"/>
      <c r="S119" s="16"/>
      <c r="T119" s="16"/>
      <c r="U119" s="16"/>
      <c r="V119" s="16"/>
      <c r="W119" s="16"/>
      <c r="X119" s="16">
        <v>9</v>
      </c>
      <c r="Y119" s="16">
        <v>19</v>
      </c>
      <c r="Z119" s="16">
        <v>17</v>
      </c>
      <c r="AA119" s="16"/>
      <c r="AB119" s="16"/>
      <c r="AC119" s="16"/>
      <c r="AD119" s="16">
        <v>10</v>
      </c>
      <c r="AE119" s="16"/>
      <c r="AF119" s="16"/>
      <c r="AG119" s="16">
        <v>12</v>
      </c>
      <c r="AH119" s="16">
        <v>11</v>
      </c>
      <c r="AI119" s="16"/>
      <c r="AJ119" s="16"/>
      <c r="AK119" s="16"/>
      <c r="AL119" s="16"/>
      <c r="AM119" s="16"/>
    </row>
    <row r="120" spans="1:39" ht="15">
      <c r="A120" s="15" t="s">
        <v>144</v>
      </c>
      <c r="B120" s="15" t="s">
        <v>145</v>
      </c>
      <c r="C120" s="15" t="s">
        <v>14</v>
      </c>
      <c r="D120" s="16" t="s">
        <v>15</v>
      </c>
      <c r="E120" s="16" t="s">
        <v>19</v>
      </c>
      <c r="F120" s="17">
        <f t="shared" si="5"/>
        <v>0</v>
      </c>
      <c r="G120" s="17">
        <f t="shared" si="6"/>
        <v>0</v>
      </c>
      <c r="H120" s="18">
        <f t="shared" si="7"/>
        <v>1</v>
      </c>
      <c r="I120" s="18">
        <f t="shared" si="8"/>
        <v>6</v>
      </c>
      <c r="J120" s="22"/>
      <c r="O120" s="33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>
        <v>6</v>
      </c>
      <c r="AM120" s="16"/>
    </row>
    <row r="121" spans="1:39" ht="15">
      <c r="A121" s="15" t="s">
        <v>72</v>
      </c>
      <c r="B121" s="15" t="s">
        <v>73</v>
      </c>
      <c r="C121" s="15" t="s">
        <v>74</v>
      </c>
      <c r="D121" s="16" t="s">
        <v>15</v>
      </c>
      <c r="E121" s="16" t="s">
        <v>19</v>
      </c>
      <c r="F121" s="17">
        <f t="shared" si="5"/>
        <v>0</v>
      </c>
      <c r="G121" s="17">
        <f t="shared" si="6"/>
        <v>0</v>
      </c>
      <c r="H121" s="18">
        <f t="shared" si="7"/>
        <v>1</v>
      </c>
      <c r="I121" s="18">
        <f t="shared" si="8"/>
        <v>2</v>
      </c>
      <c r="J121" s="22"/>
      <c r="O121" s="33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>
        <v>2</v>
      </c>
      <c r="AG121" s="16"/>
      <c r="AH121" s="16"/>
      <c r="AI121" s="16"/>
      <c r="AJ121" s="16"/>
      <c r="AK121" s="16"/>
      <c r="AL121" s="16"/>
      <c r="AM121" s="16"/>
    </row>
    <row r="122" spans="1:39" ht="15">
      <c r="A122" s="15" t="s">
        <v>119</v>
      </c>
      <c r="B122" s="15" t="s">
        <v>120</v>
      </c>
      <c r="C122" s="16" t="s">
        <v>14</v>
      </c>
      <c r="D122" s="16" t="s">
        <v>15</v>
      </c>
      <c r="E122" s="16" t="s">
        <v>19</v>
      </c>
      <c r="F122" s="17">
        <f t="shared" si="5"/>
        <v>0</v>
      </c>
      <c r="G122" s="17">
        <f t="shared" si="6"/>
        <v>0</v>
      </c>
      <c r="H122" s="18">
        <f t="shared" si="7"/>
        <v>7</v>
      </c>
      <c r="I122" s="18">
        <f t="shared" si="8"/>
        <v>18.714285714285715</v>
      </c>
      <c r="J122" s="22"/>
      <c r="O122" s="33"/>
      <c r="P122" s="16"/>
      <c r="Q122" s="16"/>
      <c r="R122" s="16">
        <v>31</v>
      </c>
      <c r="S122" s="16">
        <v>11</v>
      </c>
      <c r="T122" s="16">
        <v>23</v>
      </c>
      <c r="U122" s="16">
        <v>18</v>
      </c>
      <c r="V122" s="16">
        <v>20</v>
      </c>
      <c r="W122" s="16">
        <v>23</v>
      </c>
      <c r="X122" s="16"/>
      <c r="Y122" s="16"/>
      <c r="Z122" s="16"/>
      <c r="AA122" s="16"/>
      <c r="AB122" s="16"/>
      <c r="AC122" s="16">
        <v>5</v>
      </c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</row>
    <row r="123" spans="1:39" ht="15">
      <c r="A123" s="15" t="s">
        <v>88</v>
      </c>
      <c r="B123" s="15" t="s">
        <v>89</v>
      </c>
      <c r="C123" s="15" t="s">
        <v>49</v>
      </c>
      <c r="D123" s="16" t="s">
        <v>15</v>
      </c>
      <c r="E123" s="16" t="s">
        <v>19</v>
      </c>
      <c r="F123" s="17">
        <f t="shared" si="5"/>
        <v>0</v>
      </c>
      <c r="G123" s="17">
        <f t="shared" si="6"/>
        <v>0</v>
      </c>
      <c r="H123" s="18">
        <f t="shared" si="7"/>
        <v>2</v>
      </c>
      <c r="I123" s="18">
        <f t="shared" si="8"/>
        <v>5.5</v>
      </c>
      <c r="J123" s="22"/>
      <c r="O123" s="33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>
        <v>6</v>
      </c>
      <c r="AE123" s="16">
        <v>5</v>
      </c>
      <c r="AF123" s="16"/>
      <c r="AG123" s="16"/>
      <c r="AH123" s="16"/>
      <c r="AI123" s="16"/>
      <c r="AJ123" s="16"/>
      <c r="AK123" s="16"/>
      <c r="AL123" s="16"/>
      <c r="AM123" s="16"/>
    </row>
    <row r="124" spans="1:39" ht="15">
      <c r="A124" s="15" t="s">
        <v>92</v>
      </c>
      <c r="B124" s="15" t="s">
        <v>89</v>
      </c>
      <c r="C124" s="15" t="s">
        <v>49</v>
      </c>
      <c r="D124" s="16" t="s">
        <v>15</v>
      </c>
      <c r="E124" s="16" t="s">
        <v>19</v>
      </c>
      <c r="F124" s="17">
        <f t="shared" si="5"/>
        <v>0</v>
      </c>
      <c r="G124" s="17">
        <f t="shared" si="6"/>
        <v>0</v>
      </c>
      <c r="H124" s="18">
        <f t="shared" si="7"/>
        <v>3</v>
      </c>
      <c r="I124" s="18">
        <f t="shared" si="8"/>
        <v>5</v>
      </c>
      <c r="J124" s="22"/>
      <c r="O124" s="33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>
        <v>10</v>
      </c>
      <c r="AC124" s="16">
        <v>2</v>
      </c>
      <c r="AD124" s="16"/>
      <c r="AE124" s="16">
        <v>3</v>
      </c>
      <c r="AF124" s="16"/>
      <c r="AG124" s="16"/>
      <c r="AH124" s="16"/>
      <c r="AI124" s="16"/>
      <c r="AJ124" s="16"/>
      <c r="AK124" s="16"/>
      <c r="AL124" s="16"/>
      <c r="AM124" s="16"/>
    </row>
    <row r="125" spans="1:39" s="2" customFormat="1" ht="15.75" thickBot="1">
      <c r="A125" s="15" t="s">
        <v>93</v>
      </c>
      <c r="B125" s="15" t="s">
        <v>94</v>
      </c>
      <c r="C125" s="15" t="s">
        <v>14</v>
      </c>
      <c r="D125" s="16" t="s">
        <v>15</v>
      </c>
      <c r="E125" s="16" t="s">
        <v>19</v>
      </c>
      <c r="F125" s="17">
        <f t="shared" si="5"/>
        <v>0</v>
      </c>
      <c r="G125" s="17">
        <f t="shared" si="6"/>
        <v>0</v>
      </c>
      <c r="H125" s="18">
        <f t="shared" si="7"/>
        <v>2</v>
      </c>
      <c r="I125" s="18">
        <f t="shared" si="8"/>
        <v>4.5</v>
      </c>
      <c r="J125" s="22"/>
      <c r="K125" s="25"/>
      <c r="L125" s="25"/>
      <c r="M125" s="25"/>
      <c r="N125" s="25"/>
      <c r="O125" s="33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>
        <v>2</v>
      </c>
      <c r="AD125" s="16"/>
      <c r="AE125" s="16">
        <v>7</v>
      </c>
      <c r="AF125" s="16"/>
      <c r="AG125" s="16"/>
      <c r="AH125" s="16"/>
      <c r="AI125" s="16"/>
      <c r="AJ125" s="16"/>
      <c r="AK125" s="16"/>
      <c r="AL125" s="16"/>
      <c r="AM125" s="16"/>
    </row>
    <row r="126" spans="1:39" ht="15">
      <c r="A126" s="15" t="s">
        <v>245</v>
      </c>
      <c r="B126" s="15" t="s">
        <v>244</v>
      </c>
      <c r="C126" s="16"/>
      <c r="D126" s="16"/>
      <c r="E126" s="16"/>
      <c r="F126" s="29"/>
      <c r="G126" s="29"/>
      <c r="H126" s="18"/>
      <c r="I126" s="18"/>
      <c r="J126" s="30"/>
      <c r="K126" s="25">
        <f>SUM(K2:K125)</f>
        <v>896</v>
      </c>
      <c r="L126" s="25">
        <f>SUM(L2:L125)</f>
        <v>759</v>
      </c>
      <c r="M126" s="25">
        <f aca="true" t="shared" si="9" ref="M126:AM126">SUM(M2:M125)</f>
        <v>979</v>
      </c>
      <c r="N126" s="25">
        <f t="shared" si="9"/>
        <v>970</v>
      </c>
      <c r="O126" s="33">
        <f t="shared" si="9"/>
        <v>835</v>
      </c>
      <c r="P126" s="16">
        <f t="shared" si="9"/>
        <v>861</v>
      </c>
      <c r="Q126" s="16">
        <f t="shared" si="9"/>
        <v>765</v>
      </c>
      <c r="R126" s="16">
        <f t="shared" si="9"/>
        <v>697</v>
      </c>
      <c r="S126" s="16">
        <f t="shared" si="9"/>
        <v>757</v>
      </c>
      <c r="T126" s="16">
        <f t="shared" si="9"/>
        <v>788</v>
      </c>
      <c r="U126" s="16">
        <f t="shared" si="9"/>
        <v>641</v>
      </c>
      <c r="V126" s="16">
        <f t="shared" si="9"/>
        <v>576</v>
      </c>
      <c r="W126" s="16">
        <f t="shared" si="9"/>
        <v>635</v>
      </c>
      <c r="X126" s="16">
        <f t="shared" si="9"/>
        <v>433</v>
      </c>
      <c r="Y126" s="16">
        <f t="shared" si="9"/>
        <v>416</v>
      </c>
      <c r="Z126" s="16">
        <f t="shared" si="9"/>
        <v>355</v>
      </c>
      <c r="AA126" s="16">
        <f t="shared" si="9"/>
        <v>338</v>
      </c>
      <c r="AB126" s="16">
        <f t="shared" si="9"/>
        <v>369</v>
      </c>
      <c r="AC126" s="16">
        <f t="shared" si="9"/>
        <v>255</v>
      </c>
      <c r="AD126" s="16">
        <f t="shared" si="9"/>
        <v>316</v>
      </c>
      <c r="AE126" s="16">
        <f t="shared" si="9"/>
        <v>323</v>
      </c>
      <c r="AF126" s="16">
        <f t="shared" si="9"/>
        <v>324</v>
      </c>
      <c r="AG126" s="16">
        <f t="shared" si="9"/>
        <v>276</v>
      </c>
      <c r="AH126" s="16">
        <f t="shared" si="9"/>
        <v>337</v>
      </c>
      <c r="AI126" s="16">
        <f t="shared" si="9"/>
        <v>332</v>
      </c>
      <c r="AJ126" s="16">
        <f t="shared" si="9"/>
        <v>422</v>
      </c>
      <c r="AK126" s="16">
        <f t="shared" si="9"/>
        <v>470</v>
      </c>
      <c r="AL126" s="16">
        <f t="shared" si="9"/>
        <v>407</v>
      </c>
      <c r="AM126" s="16">
        <f t="shared" si="9"/>
        <v>393</v>
      </c>
    </row>
    <row r="127" spans="2:39" ht="15">
      <c r="B127" s="1" t="s">
        <v>249</v>
      </c>
      <c r="K127" s="28">
        <f>COUNT(K2:K125)</f>
        <v>35</v>
      </c>
      <c r="L127" s="28">
        <f>COUNT(L2:L125)</f>
        <v>31</v>
      </c>
      <c r="M127" s="28">
        <f aca="true" t="shared" si="10" ref="M127:AM127">COUNT(M2:M125)</f>
        <v>32</v>
      </c>
      <c r="N127" s="28">
        <f t="shared" si="10"/>
        <v>34</v>
      </c>
      <c r="O127" s="33">
        <f t="shared" si="10"/>
        <v>32</v>
      </c>
      <c r="P127" s="16">
        <f t="shared" si="10"/>
        <v>33</v>
      </c>
      <c r="Q127" s="16">
        <f t="shared" si="10"/>
        <v>30</v>
      </c>
      <c r="R127" s="16">
        <f t="shared" si="10"/>
        <v>28</v>
      </c>
      <c r="S127" s="16">
        <f t="shared" si="10"/>
        <v>32</v>
      </c>
      <c r="T127" s="16">
        <f t="shared" si="10"/>
        <v>31</v>
      </c>
      <c r="U127" s="16">
        <f t="shared" si="10"/>
        <v>30</v>
      </c>
      <c r="V127" s="16">
        <f t="shared" si="10"/>
        <v>30</v>
      </c>
      <c r="W127" s="16">
        <f t="shared" si="10"/>
        <v>28</v>
      </c>
      <c r="X127" s="16">
        <f t="shared" si="10"/>
        <v>29</v>
      </c>
      <c r="Y127" s="16">
        <f t="shared" si="10"/>
        <v>28</v>
      </c>
      <c r="Z127" s="16">
        <f t="shared" si="10"/>
        <v>28</v>
      </c>
      <c r="AA127" s="16">
        <f t="shared" si="10"/>
        <v>25</v>
      </c>
      <c r="AB127" s="16">
        <f t="shared" si="10"/>
        <v>28</v>
      </c>
      <c r="AC127" s="16">
        <f t="shared" si="10"/>
        <v>25</v>
      </c>
      <c r="AD127" s="16">
        <f t="shared" si="10"/>
        <v>32</v>
      </c>
      <c r="AE127" s="16">
        <f t="shared" si="10"/>
        <v>27</v>
      </c>
      <c r="AF127" s="16">
        <f t="shared" si="10"/>
        <v>27</v>
      </c>
      <c r="AG127" s="16">
        <f t="shared" si="10"/>
        <v>22</v>
      </c>
      <c r="AH127" s="16">
        <f t="shared" si="10"/>
        <v>22</v>
      </c>
      <c r="AI127" s="16">
        <f t="shared" si="10"/>
        <v>21</v>
      </c>
      <c r="AJ127" s="16">
        <f t="shared" si="10"/>
        <v>21</v>
      </c>
      <c r="AK127" s="16">
        <f t="shared" si="10"/>
        <v>25</v>
      </c>
      <c r="AL127" s="16">
        <f t="shared" si="10"/>
        <v>20</v>
      </c>
      <c r="AM127" s="16">
        <f t="shared" si="10"/>
        <v>19</v>
      </c>
    </row>
    <row r="128" spans="2:39" ht="15">
      <c r="B128" s="1" t="s">
        <v>250</v>
      </c>
      <c r="K128" s="25">
        <f>K126/K127</f>
        <v>25.6</v>
      </c>
      <c r="L128" s="25">
        <f>L126/L127</f>
        <v>24.483870967741936</v>
      </c>
      <c r="M128" s="25">
        <f aca="true" t="shared" si="11" ref="M128:AM128">M126/M127</f>
        <v>30.59375</v>
      </c>
      <c r="N128" s="25">
        <f t="shared" si="11"/>
        <v>28.529411764705884</v>
      </c>
      <c r="O128" s="33">
        <f t="shared" si="11"/>
        <v>26.09375</v>
      </c>
      <c r="P128" s="16">
        <f t="shared" si="11"/>
        <v>26.09090909090909</v>
      </c>
      <c r="Q128" s="16">
        <f t="shared" si="11"/>
        <v>25.5</v>
      </c>
      <c r="R128" s="16">
        <f t="shared" si="11"/>
        <v>24.892857142857142</v>
      </c>
      <c r="S128" s="16">
        <f t="shared" si="11"/>
        <v>23.65625</v>
      </c>
      <c r="T128" s="16">
        <f t="shared" si="11"/>
        <v>25.419354838709676</v>
      </c>
      <c r="U128" s="16">
        <f t="shared" si="11"/>
        <v>21.366666666666667</v>
      </c>
      <c r="V128" s="16">
        <f t="shared" si="11"/>
        <v>19.2</v>
      </c>
      <c r="W128" s="16">
        <f t="shared" si="11"/>
        <v>22.678571428571427</v>
      </c>
      <c r="X128" s="16">
        <f t="shared" si="11"/>
        <v>14.931034482758621</v>
      </c>
      <c r="Y128" s="16">
        <f t="shared" si="11"/>
        <v>14.857142857142858</v>
      </c>
      <c r="Z128" s="16">
        <f t="shared" si="11"/>
        <v>12.678571428571429</v>
      </c>
      <c r="AA128" s="16">
        <f t="shared" si="11"/>
        <v>13.52</v>
      </c>
      <c r="AB128" s="16">
        <f t="shared" si="11"/>
        <v>13.178571428571429</v>
      </c>
      <c r="AC128" s="16">
        <f t="shared" si="11"/>
        <v>10.2</v>
      </c>
      <c r="AD128" s="16">
        <f t="shared" si="11"/>
        <v>9.875</v>
      </c>
      <c r="AE128" s="16">
        <f t="shared" si="11"/>
        <v>11.962962962962964</v>
      </c>
      <c r="AF128" s="16">
        <f t="shared" si="11"/>
        <v>12</v>
      </c>
      <c r="AG128" s="16">
        <f t="shared" si="11"/>
        <v>12.545454545454545</v>
      </c>
      <c r="AH128" s="16">
        <f t="shared" si="11"/>
        <v>15.318181818181818</v>
      </c>
      <c r="AI128" s="16">
        <f t="shared" si="11"/>
        <v>15.80952380952381</v>
      </c>
      <c r="AJ128" s="16">
        <f t="shared" si="11"/>
        <v>20.095238095238095</v>
      </c>
      <c r="AK128" s="16">
        <f t="shared" si="11"/>
        <v>18.8</v>
      </c>
      <c r="AL128" s="16">
        <f t="shared" si="11"/>
        <v>20.35</v>
      </c>
      <c r="AM128" s="16">
        <f t="shared" si="11"/>
        <v>20.68421052631579</v>
      </c>
    </row>
  </sheetData>
  <sheetProtection/>
  <autoFilter ref="A1:AM1"/>
  <printOptions/>
  <pageMargins left="0.4330708661417323" right="0.4330708661417323" top="0.5511811023622047" bottom="0.5511811023622047" header="0.31496062992125984" footer="0.31496062992125984"/>
  <pageSetup fitToHeight="3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Jackson</dc:creator>
  <cp:keywords/>
  <dc:description/>
  <cp:lastModifiedBy>Bob Jackson</cp:lastModifiedBy>
  <cp:lastPrinted>2016-11-12T00:20:02Z</cp:lastPrinted>
  <dcterms:created xsi:type="dcterms:W3CDTF">2011-11-29T00:05:51Z</dcterms:created>
  <dcterms:modified xsi:type="dcterms:W3CDTF">2018-12-28T16:57:07Z</dcterms:modified>
  <cp:category/>
  <cp:version/>
  <cp:contentType/>
  <cp:contentStatus/>
</cp:coreProperties>
</file>